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36DD0084-ED63-4798-A81F-3D1C263AE295}" xr6:coauthVersionLast="45" xr6:coauthVersionMax="45" xr10:uidLastSave="{00000000-0000-0000-0000-000000000000}"/>
  <bookViews>
    <workbookView xWindow="-120" yWindow="-120" windowWidth="29040" windowHeight="15840" xr2:uid="{09C0C501-3F6B-4841-AE71-A129678901CE}"/>
  </bookViews>
  <sheets>
    <sheet name="Europa" sheetId="3" r:id="rId1"/>
  </sheets>
  <definedNames>
    <definedName name="_xlnm._FilterDatabase" localSheetId="0" hidden="1">Europa!$A$2:$P$49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3" l="1"/>
  <c r="K43" i="3"/>
  <c r="K48" i="3"/>
  <c r="K22" i="3"/>
  <c r="K28" i="3"/>
  <c r="K6" i="3"/>
  <c r="K23" i="3"/>
  <c r="K4" i="3"/>
  <c r="K24" i="3"/>
  <c r="K39" i="3"/>
  <c r="K25" i="3"/>
  <c r="K10" i="3"/>
  <c r="K11" i="3"/>
  <c r="K17" i="3"/>
  <c r="K31" i="3"/>
  <c r="K16" i="3"/>
  <c r="K12" i="3"/>
  <c r="K20" i="3"/>
  <c r="K13" i="3"/>
  <c r="K19" i="3"/>
  <c r="K34" i="3"/>
  <c r="K7" i="3"/>
  <c r="K42" i="3"/>
  <c r="K47" i="3"/>
  <c r="K37" i="3"/>
  <c r="K45" i="3"/>
  <c r="K21" i="3"/>
  <c r="K29" i="3"/>
  <c r="K46" i="3"/>
  <c r="K44" i="3"/>
  <c r="K33" i="3"/>
  <c r="K40" i="3"/>
  <c r="K3" i="3"/>
  <c r="K38" i="3"/>
  <c r="K18" i="3"/>
  <c r="K15" i="3"/>
  <c r="K5" i="3"/>
  <c r="K27" i="3"/>
  <c r="K41" i="3"/>
  <c r="K8" i="3"/>
  <c r="K14" i="3"/>
  <c r="K32" i="3"/>
  <c r="K30" i="3"/>
  <c r="K9" i="3"/>
  <c r="K36" i="3"/>
  <c r="K26" i="3"/>
  <c r="O40" i="3"/>
  <c r="M40" i="3"/>
  <c r="O43" i="3"/>
  <c r="M43" i="3"/>
  <c r="O16" i="3"/>
  <c r="M16" i="3"/>
  <c r="O29" i="3"/>
  <c r="M29" i="3"/>
  <c r="O42" i="3"/>
  <c r="M42" i="3"/>
  <c r="O30" i="3"/>
  <c r="M30" i="3"/>
  <c r="O34" i="3"/>
  <c r="M34" i="3"/>
  <c r="O44" i="3"/>
  <c r="M44" i="3"/>
  <c r="O35" i="3"/>
  <c r="M35" i="3"/>
  <c r="O23" i="3"/>
  <c r="M23" i="3"/>
  <c r="O27" i="3"/>
  <c r="M27" i="3"/>
  <c r="O45" i="3"/>
  <c r="M45" i="3"/>
  <c r="O41" i="3"/>
  <c r="M41" i="3"/>
  <c r="O46" i="3"/>
  <c r="M46" i="3"/>
  <c r="O36" i="3"/>
  <c r="M36" i="3"/>
  <c r="O38" i="3"/>
  <c r="M38" i="3"/>
  <c r="O48" i="3"/>
  <c r="M48" i="3"/>
  <c r="O13" i="3"/>
  <c r="M13" i="3"/>
  <c r="O24" i="3"/>
  <c r="M24" i="3"/>
  <c r="O8" i="3"/>
  <c r="M8" i="3"/>
  <c r="O19" i="3"/>
  <c r="M19" i="3"/>
  <c r="O31" i="3"/>
  <c r="M31" i="3"/>
  <c r="O18" i="3"/>
  <c r="M18" i="3"/>
  <c r="O12" i="3"/>
  <c r="M12" i="3"/>
  <c r="O14" i="3"/>
  <c r="M14" i="3"/>
  <c r="O39" i="3"/>
  <c r="M39" i="3"/>
  <c r="O25" i="3"/>
  <c r="M25" i="3"/>
  <c r="O33" i="3"/>
  <c r="M33" i="3"/>
  <c r="O11" i="3"/>
  <c r="M11" i="3"/>
  <c r="O10" i="3"/>
  <c r="M10" i="3"/>
  <c r="O21" i="3"/>
  <c r="M21" i="3"/>
  <c r="O20" i="3"/>
  <c r="M20" i="3"/>
  <c r="O37" i="3"/>
  <c r="M37" i="3"/>
  <c r="O9" i="3"/>
  <c r="M9" i="3"/>
  <c r="O15" i="3"/>
  <c r="M15" i="3"/>
  <c r="O32" i="3"/>
  <c r="M32" i="3"/>
  <c r="O26" i="3"/>
  <c r="M26" i="3"/>
  <c r="O7" i="3"/>
  <c r="M7" i="3"/>
  <c r="O5" i="3"/>
  <c r="M5" i="3"/>
  <c r="O6" i="3"/>
  <c r="M6" i="3"/>
  <c r="O22" i="3"/>
  <c r="M22" i="3"/>
  <c r="O4" i="3"/>
  <c r="M4" i="3"/>
  <c r="O28" i="3"/>
  <c r="M28" i="3"/>
  <c r="O3" i="3"/>
  <c r="M3" i="3"/>
  <c r="O17" i="3"/>
  <c r="M17" i="3"/>
  <c r="O47" i="3"/>
  <c r="M47" i="3"/>
</calcChain>
</file>

<file path=xl/sharedStrings.xml><?xml version="1.0" encoding="utf-8"?>
<sst xmlns="http://schemas.openxmlformats.org/spreadsheetml/2006/main" count="63" uniqueCount="63">
  <si>
    <t>Albanien</t>
  </si>
  <si>
    <t>Andorra</t>
  </si>
  <si>
    <t>Belgien</t>
  </si>
  <si>
    <t>Bosnien und Herzegowina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</si>
  <si>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</si>
  <si>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</si>
  <si>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</si>
  <si>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</si>
  <si>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</si>
  <si>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</si>
  <si>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</si>
  <si>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</si>
  <si>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</si>
  <si>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</si>
  <si>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</si>
  <si>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</si>
  <si>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Liechtenstein</t>
  </si>
  <si>
    <t>Litauen</t>
  </si>
  <si>
    <t>Luxemburg</t>
  </si>
  <si>
    <t>Malta</t>
  </si>
  <si>
    <t>Moldau</t>
  </si>
  <si>
    <t>Monaco</t>
  </si>
  <si>
    <t>Montenegro</t>
  </si>
  <si>
    <t>Niederlande</t>
  </si>
  <si>
    <t>Nordmazedonien</t>
  </si>
  <si>
    <t>Norwegen</t>
  </si>
  <si>
    <t>Österreich</t>
  </si>
  <si>
    <t>Polen</t>
  </si>
  <si>
    <t>Portugal</t>
  </si>
  <si>
    <t>Rumänien</t>
  </si>
  <si>
    <t>Russland</t>
  </si>
  <si>
    <t>San Marino</t>
  </si>
  <si>
    <t>Schweden</t>
  </si>
  <si>
    <t>Schweiz</t>
  </si>
  <si>
    <t>Serbien</t>
  </si>
  <si>
    <t>Slowakei</t>
  </si>
  <si>
    <t>Slowenien</t>
  </si>
  <si>
    <t>Spanien</t>
  </si>
  <si>
    <t>Tschechien</t>
  </si>
  <si>
    <t>Ukraine</t>
  </si>
  <si>
    <t>Ungarn</t>
  </si>
  <si>
    <t>Vatikanstadt</t>
  </si>
  <si>
    <t>Weißrussland</t>
  </si>
  <si>
    <t>Zypern</t>
  </si>
  <si>
    <t>Kosovo</t>
  </si>
  <si>
    <t xml:space="preserve">UK </t>
  </si>
  <si>
    <t>Einwohner</t>
  </si>
  <si>
    <t>km²</t>
  </si>
  <si>
    <t>Fälle</t>
  </si>
  <si>
    <t>Fälle/100.000 EW</t>
  </si>
  <si>
    <t>Fälle/1000km²</t>
  </si>
  <si>
    <t>Staat</t>
  </si>
  <si>
    <t>Tote</t>
  </si>
  <si>
    <t>Tote/Fälle</t>
  </si>
  <si>
    <t>Fälle/EW</t>
  </si>
  <si>
    <t>Tote/EW</t>
  </si>
  <si>
    <t>Corona-Infektionen und Todesfälle pro Land am 27.3.2020</t>
  </si>
  <si>
    <t>EW-Ranking</t>
  </si>
  <si>
    <t>Tote-Rank</t>
  </si>
  <si>
    <t>Fälle-Rank</t>
  </si>
  <si>
    <t>Fälle/EW-Rank</t>
  </si>
  <si>
    <t>Tote/Ew-Rank</t>
  </si>
  <si>
    <t>Tote/Fälle-Rank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</si>
</sst>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vertical="top"/>
    </xf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3" fontId="0" fillId="3" borderId="0" xfId="0" applyNumberFormat="1" applyFill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0" fontId="0" fillId="4" borderId="0" xfId="0" applyFill="1" applyBorder="1"/>
    <xf numFmtId="0" fontId="0" fillId="4" borderId="0" xfId="0" applyFill="1" applyBorder="1" applyAlignment="1">
      <alignment vertical="top" wrapText="1"/>
    </xf>
    <xf numFmtId="3" fontId="0" fillId="4" borderId="0" xfId="0" applyNumberFormat="1" applyFill="1" applyBorder="1"/>
    <xf numFmtId="1" fontId="0" fillId="4" borderId="0" xfId="0" applyNumberFormat="1" applyFill="1" applyBorder="1"/>
    <xf numFmtId="164" fontId="0" fillId="0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vertical="top" wrapText="1"/>
    </xf>
    <xf numFmtId="165" fontId="0" fillId="5" borderId="0" xfId="0" applyNumberFormat="1" applyFill="1" applyBorder="1"/>
    <xf numFmtId="1" fontId="0" fillId="0" borderId="0" xfId="0" applyNumberFormat="1" applyFill="1" applyBorder="1"/>
    <xf numFmtId="0" fontId="1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1" fontId="2" fillId="0" borderId="0" xfId="0" applyNumberFormat="1" applyFont="1" applyFill="1" applyBorder="1"/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2" fillId="3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165" fontId="2" fillId="5" borderId="0" xfId="0" applyNumberFormat="1" applyFont="1" applyFill="1" applyBorder="1"/>
    <xf numFmtId="0" fontId="2" fillId="5" borderId="0" xfId="0" applyFont="1" applyFill="1" applyBorder="1"/>
    <xf numFmtId="0" fontId="3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E0AE-3FFE-4F89-92BE-14869359451C}">
  <dimension ref="A1:P48"/>
  <sheetViews>
    <sheetView tabSelected="1" zoomScale="166" zoomScaleNormal="166" workbookViewId="0"/>
  </sheetViews>
  <sheetFormatPr baseColWidth="10" defaultRowHeight="15" x14ac:dyDescent="0.25"/>
  <cols>
    <col min="1" max="1" width="11.42578125" style="1"/>
    <col min="2" max="2" width="11.5703125" style="7" customWidth="1"/>
    <col min="3" max="3" width="5" style="3" customWidth="1"/>
    <col min="4" max="4" width="10.140625" style="7" customWidth="1"/>
    <col min="5" max="5" width="7.140625" style="16" customWidth="1"/>
    <col min="6" max="6" width="14.85546875" style="2" hidden="1" customWidth="1"/>
    <col min="7" max="7" width="14.85546875" style="1" hidden="1" customWidth="1"/>
    <col min="8" max="8" width="5.42578125" style="16" customWidth="1"/>
    <col min="9" max="10" width="6.28515625" style="11" customWidth="1"/>
    <col min="11" max="12" width="5.42578125" style="9" customWidth="1"/>
    <col min="13" max="14" width="5.42578125" style="11" customWidth="1"/>
    <col min="15" max="15" width="6" style="21" customWidth="1"/>
    <col min="16" max="16" width="5.42578125" style="21" customWidth="1"/>
    <col min="17" max="16384" width="11.42578125" style="1"/>
  </cols>
  <sheetData>
    <row r="1" spans="1:16" ht="23.25" x14ac:dyDescent="0.35">
      <c r="A1" s="38" t="s">
        <v>56</v>
      </c>
      <c r="E1" s="3"/>
      <c r="F1" s="20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7.75" customHeight="1" x14ac:dyDescent="0.25">
      <c r="A2" s="4" t="s">
        <v>51</v>
      </c>
      <c r="B2" s="8" t="s">
        <v>46</v>
      </c>
      <c r="C2" s="6" t="s">
        <v>57</v>
      </c>
      <c r="D2" s="8" t="s">
        <v>47</v>
      </c>
      <c r="E2" s="17" t="s">
        <v>48</v>
      </c>
      <c r="F2" s="5" t="s">
        <v>49</v>
      </c>
      <c r="G2" s="4" t="s">
        <v>50</v>
      </c>
      <c r="H2" s="17" t="s">
        <v>59</v>
      </c>
      <c r="I2" s="12" t="s">
        <v>52</v>
      </c>
      <c r="J2" s="12" t="s">
        <v>58</v>
      </c>
      <c r="K2" s="10" t="s">
        <v>54</v>
      </c>
      <c r="L2" s="10" t="s">
        <v>60</v>
      </c>
      <c r="M2" s="12" t="s">
        <v>55</v>
      </c>
      <c r="N2" s="12" t="s">
        <v>61</v>
      </c>
      <c r="O2" s="22" t="s">
        <v>53</v>
      </c>
      <c r="P2" s="22" t="s">
        <v>62</v>
      </c>
    </row>
    <row r="3" spans="1:16" x14ac:dyDescent="0.25">
      <c r="A3" s="3" t="s">
        <v>13</v>
      </c>
      <c r="B3" s="7">
        <v>60500000</v>
      </c>
      <c r="C3" s="24">
        <v>5</v>
      </c>
      <c r="D3" s="7">
        <v>301340</v>
      </c>
      <c r="E3" s="18">
        <v>80589</v>
      </c>
      <c r="F3" s="7"/>
      <c r="G3" s="7"/>
      <c r="H3" s="19">
        <v>1</v>
      </c>
      <c r="I3" s="13">
        <v>8215</v>
      </c>
      <c r="J3" s="13">
        <v>1</v>
      </c>
      <c r="K3" s="15">
        <f>+$E3*100000/$B3</f>
        <v>133.20495867768594</v>
      </c>
      <c r="L3" s="9">
        <v>9</v>
      </c>
      <c r="M3" s="14">
        <f>+$I3*100000/$B3</f>
        <v>13.578512396694215</v>
      </c>
      <c r="N3" s="11">
        <v>2</v>
      </c>
      <c r="O3" s="23">
        <f>+I3/E3</f>
        <v>0.10193698891908325</v>
      </c>
      <c r="P3" s="21">
        <v>1</v>
      </c>
    </row>
    <row r="4" spans="1:16" x14ac:dyDescent="0.25">
      <c r="A4" s="3" t="s">
        <v>37</v>
      </c>
      <c r="B4" s="7">
        <v>46600000</v>
      </c>
      <c r="C4" s="24">
        <v>6</v>
      </c>
      <c r="D4" s="7">
        <v>505370</v>
      </c>
      <c r="E4" s="18">
        <v>64059</v>
      </c>
      <c r="F4" s="7"/>
      <c r="G4" s="7"/>
      <c r="H4" s="19">
        <v>2</v>
      </c>
      <c r="I4" s="13">
        <v>4934</v>
      </c>
      <c r="J4" s="13">
        <v>2</v>
      </c>
      <c r="K4" s="15">
        <f>+$E4*100000/$B4</f>
        <v>137.46566523605151</v>
      </c>
      <c r="L4" s="9">
        <v>8</v>
      </c>
      <c r="M4" s="14">
        <f>+$I4*100000/$B4</f>
        <v>10.587982832618026</v>
      </c>
      <c r="N4" s="11">
        <v>3</v>
      </c>
      <c r="O4" s="23">
        <f>+I4/E4</f>
        <v>7.7022744657269077E-2</v>
      </c>
      <c r="P4" s="21">
        <v>3</v>
      </c>
    </row>
    <row r="5" spans="1:16" x14ac:dyDescent="0.25">
      <c r="A5" s="3" t="s">
        <v>9</v>
      </c>
      <c r="B5" s="7">
        <v>65000000</v>
      </c>
      <c r="C5" s="24">
        <v>4</v>
      </c>
      <c r="D5" s="7">
        <v>551500</v>
      </c>
      <c r="E5" s="18">
        <v>29300</v>
      </c>
      <c r="F5" s="7"/>
      <c r="G5" s="7"/>
      <c r="H5" s="19">
        <v>4</v>
      </c>
      <c r="I5" s="13">
        <v>1686</v>
      </c>
      <c r="J5" s="13">
        <v>3</v>
      </c>
      <c r="K5" s="15">
        <f>+$E5*100000/$B5</f>
        <v>45.07692307692308</v>
      </c>
      <c r="L5" s="9">
        <v>16</v>
      </c>
      <c r="M5" s="14">
        <f>+$I5*100000/$B5</f>
        <v>2.5938461538461537</v>
      </c>
      <c r="N5" s="11">
        <v>6</v>
      </c>
      <c r="O5" s="23">
        <f>+I5/E5</f>
        <v>5.7542662116040956E-2</v>
      </c>
      <c r="P5" s="21">
        <v>5</v>
      </c>
    </row>
    <row r="6" spans="1:16" x14ac:dyDescent="0.25">
      <c r="A6" s="3" t="s">
        <v>45</v>
      </c>
      <c r="B6" s="7">
        <v>66200000</v>
      </c>
      <c r="C6" s="24">
        <v>3</v>
      </c>
      <c r="D6" s="7">
        <v>243610</v>
      </c>
      <c r="E6" s="18">
        <v>14579</v>
      </c>
      <c r="F6" s="7"/>
      <c r="G6" s="7"/>
      <c r="H6" s="19">
        <v>5</v>
      </c>
      <c r="I6" s="13">
        <v>759</v>
      </c>
      <c r="J6" s="13">
        <v>4</v>
      </c>
      <c r="K6" s="15">
        <f>+$E6*100000/$B6</f>
        <v>22.022658610271904</v>
      </c>
      <c r="L6" s="9">
        <v>24</v>
      </c>
      <c r="M6" s="14">
        <f>+$I6*100000/$B6</f>
        <v>1.1465256797583081</v>
      </c>
      <c r="N6" s="11">
        <v>10</v>
      </c>
      <c r="O6" s="23">
        <f>+I6/E6</f>
        <v>5.2061183894642982E-2</v>
      </c>
      <c r="P6" s="21">
        <v>6</v>
      </c>
    </row>
    <row r="7" spans="1:16" x14ac:dyDescent="0.25">
      <c r="A7" s="3" t="s">
        <v>23</v>
      </c>
      <c r="B7" s="7">
        <v>17100000</v>
      </c>
      <c r="C7" s="24">
        <v>10</v>
      </c>
      <c r="D7" s="7">
        <v>41543</v>
      </c>
      <c r="E7" s="18">
        <v>8603</v>
      </c>
      <c r="F7" s="7"/>
      <c r="G7" s="7"/>
      <c r="H7" s="19">
        <v>7</v>
      </c>
      <c r="I7" s="13">
        <v>546</v>
      </c>
      <c r="J7" s="13">
        <v>5</v>
      </c>
      <c r="K7" s="15">
        <f>+$E7*100000/$B7</f>
        <v>50.309941520467838</v>
      </c>
      <c r="L7" s="9">
        <v>15</v>
      </c>
      <c r="M7" s="14">
        <f>+$I7*100000/$B7</f>
        <v>3.192982456140351</v>
      </c>
      <c r="N7" s="11">
        <v>5</v>
      </c>
      <c r="O7" s="23">
        <f>+I7/E7</f>
        <v>6.346623270951994E-2</v>
      </c>
      <c r="P7" s="21">
        <v>4</v>
      </c>
    </row>
    <row r="8" spans="1:16" x14ac:dyDescent="0.25">
      <c r="A8" s="3" t="s">
        <v>6</v>
      </c>
      <c r="B8" s="7">
        <v>83100000</v>
      </c>
      <c r="C8" s="24">
        <v>2</v>
      </c>
      <c r="D8" s="7">
        <v>357121</v>
      </c>
      <c r="E8" s="18">
        <v>49344</v>
      </c>
      <c r="F8" s="7"/>
      <c r="G8" s="7"/>
      <c r="H8" s="19">
        <v>3</v>
      </c>
      <c r="I8" s="13">
        <v>304</v>
      </c>
      <c r="J8" s="13">
        <v>6</v>
      </c>
      <c r="K8" s="15">
        <f>+$E8*100000/$B8</f>
        <v>59.379061371841154</v>
      </c>
      <c r="L8" s="9">
        <v>14</v>
      </c>
      <c r="M8" s="14">
        <f>+$I8*100000/$B8</f>
        <v>0.36582430806257521</v>
      </c>
      <c r="N8" s="11">
        <v>18</v>
      </c>
      <c r="O8" s="23">
        <f>+I8/E8</f>
        <v>6.1608300907911801E-3</v>
      </c>
      <c r="P8" s="21">
        <v>33</v>
      </c>
    </row>
    <row r="9" spans="1:16" x14ac:dyDescent="0.25">
      <c r="A9" s="3" t="s">
        <v>2</v>
      </c>
      <c r="B9" s="7">
        <v>11300000</v>
      </c>
      <c r="C9" s="24">
        <v>11</v>
      </c>
      <c r="D9" s="7">
        <v>30528</v>
      </c>
      <c r="E9" s="18">
        <v>7285</v>
      </c>
      <c r="F9" s="7"/>
      <c r="G9" s="7"/>
      <c r="H9" s="19">
        <v>9</v>
      </c>
      <c r="I9" s="13">
        <v>289</v>
      </c>
      <c r="J9" s="13">
        <v>7</v>
      </c>
      <c r="K9" s="15">
        <f>+$E9*100000/$B9</f>
        <v>64.469026548672559</v>
      </c>
      <c r="L9" s="9">
        <v>13</v>
      </c>
      <c r="M9" s="14">
        <f>+$I9*100000/$B9</f>
        <v>2.5575221238938055</v>
      </c>
      <c r="N9" s="11">
        <v>7</v>
      </c>
      <c r="O9" s="23">
        <f>+I9/E9</f>
        <v>3.9670555936856554E-2</v>
      </c>
      <c r="P9" s="21">
        <v>8</v>
      </c>
    </row>
    <row r="10" spans="1:16" x14ac:dyDescent="0.25">
      <c r="A10" s="3" t="s">
        <v>33</v>
      </c>
      <c r="B10" s="7">
        <v>8500000</v>
      </c>
      <c r="C10" s="24">
        <v>19</v>
      </c>
      <c r="D10" s="7">
        <v>41277</v>
      </c>
      <c r="E10" s="18">
        <v>12311</v>
      </c>
      <c r="F10" s="7"/>
      <c r="G10" s="7"/>
      <c r="H10" s="19">
        <v>6</v>
      </c>
      <c r="I10" s="13">
        <v>207</v>
      </c>
      <c r="J10" s="13">
        <v>8</v>
      </c>
      <c r="K10" s="15">
        <f>+$E10*100000/$B10</f>
        <v>144.83529411764707</v>
      </c>
      <c r="L10" s="9">
        <v>6</v>
      </c>
      <c r="M10" s="14">
        <f>+$I10*100000/$B10</f>
        <v>2.4352941176470586</v>
      </c>
      <c r="N10" s="11">
        <v>9</v>
      </c>
      <c r="O10" s="23">
        <f>+I10/E10</f>
        <v>1.6814231175371619E-2</v>
      </c>
      <c r="P10" s="21">
        <v>18</v>
      </c>
    </row>
    <row r="11" spans="1:16" x14ac:dyDescent="0.25">
      <c r="A11" s="3" t="s">
        <v>32</v>
      </c>
      <c r="B11" s="7">
        <v>10100000</v>
      </c>
      <c r="C11" s="24">
        <v>15</v>
      </c>
      <c r="D11" s="7">
        <v>450295</v>
      </c>
      <c r="E11" s="18">
        <v>3046</v>
      </c>
      <c r="F11" s="7"/>
      <c r="G11" s="7"/>
      <c r="H11" s="19">
        <v>12</v>
      </c>
      <c r="I11" s="13">
        <v>92</v>
      </c>
      <c r="J11" s="13">
        <v>9</v>
      </c>
      <c r="K11" s="15">
        <f>+$E11*100000/$B11</f>
        <v>30.158415841584159</v>
      </c>
      <c r="L11" s="9">
        <v>22</v>
      </c>
      <c r="M11" s="14">
        <f>+$I11*100000/$B11</f>
        <v>0.91089108910891092</v>
      </c>
      <c r="N11" s="11">
        <v>11</v>
      </c>
      <c r="O11" s="23">
        <f>+I11/E11</f>
        <v>3.0203545633617858E-2</v>
      </c>
      <c r="P11" s="21">
        <v>11</v>
      </c>
    </row>
    <row r="12" spans="1:16" x14ac:dyDescent="0.25">
      <c r="A12" s="3" t="s">
        <v>28</v>
      </c>
      <c r="B12" s="7">
        <v>10300000</v>
      </c>
      <c r="C12" s="24">
        <v>14</v>
      </c>
      <c r="D12" s="7">
        <v>92090</v>
      </c>
      <c r="E12" s="18">
        <v>4268</v>
      </c>
      <c r="F12" s="7"/>
      <c r="G12" s="7"/>
      <c r="H12" s="19">
        <v>10</v>
      </c>
      <c r="I12" s="13">
        <v>76</v>
      </c>
      <c r="J12" s="13">
        <v>10</v>
      </c>
      <c r="K12" s="15">
        <f>+$E12*100000/$B12</f>
        <v>41.436893203883493</v>
      </c>
      <c r="L12" s="9">
        <v>18</v>
      </c>
      <c r="M12" s="14">
        <f>+$I12*100000/$B12</f>
        <v>0.73786407766990292</v>
      </c>
      <c r="N12" s="11">
        <v>13</v>
      </c>
      <c r="O12" s="23">
        <f>+I12/E12</f>
        <v>1.780693533270853E-2</v>
      </c>
      <c r="P12" s="21">
        <v>16</v>
      </c>
    </row>
    <row r="13" spans="1:16" s="25" customFormat="1" x14ac:dyDescent="0.25">
      <c r="A13" s="26" t="s">
        <v>26</v>
      </c>
      <c r="B13" s="27">
        <v>8800000</v>
      </c>
      <c r="C13" s="28">
        <v>18</v>
      </c>
      <c r="D13" s="27">
        <v>83871</v>
      </c>
      <c r="E13" s="29">
        <v>7500</v>
      </c>
      <c r="F13" s="27"/>
      <c r="G13" s="27"/>
      <c r="H13" s="30">
        <v>8</v>
      </c>
      <c r="I13" s="31">
        <v>58</v>
      </c>
      <c r="J13" s="31">
        <v>11</v>
      </c>
      <c r="K13" s="32">
        <f>+$E13*100000/$B13</f>
        <v>85.227272727272734</v>
      </c>
      <c r="L13" s="33">
        <v>11</v>
      </c>
      <c r="M13" s="34">
        <f>+$I13*100000/$B13</f>
        <v>0.65909090909090906</v>
      </c>
      <c r="N13" s="35">
        <v>14</v>
      </c>
      <c r="O13" s="36">
        <f>+I13/E13</f>
        <v>7.7333333333333334E-3</v>
      </c>
      <c r="P13" s="37">
        <v>31</v>
      </c>
    </row>
    <row r="14" spans="1:16" x14ac:dyDescent="0.25">
      <c r="A14" s="3" t="s">
        <v>5</v>
      </c>
      <c r="B14" s="7">
        <v>5748769</v>
      </c>
      <c r="C14" s="24">
        <v>22</v>
      </c>
      <c r="D14" s="7">
        <v>43094</v>
      </c>
      <c r="E14" s="16">
        <v>2154</v>
      </c>
      <c r="G14" s="2"/>
      <c r="H14" s="19">
        <v>13</v>
      </c>
      <c r="I14" s="11">
        <v>52</v>
      </c>
      <c r="J14" s="13">
        <v>12</v>
      </c>
      <c r="K14" s="15">
        <f>+$E14*100000/$B14</f>
        <v>37.468891166091382</v>
      </c>
      <c r="L14" s="9">
        <v>20</v>
      </c>
      <c r="M14" s="14">
        <f>+$I14*100000/$B14</f>
        <v>0.90454147661873352</v>
      </c>
      <c r="N14" s="11">
        <v>12</v>
      </c>
      <c r="O14" s="23">
        <f>+I14/E14</f>
        <v>2.414113277623027E-2</v>
      </c>
      <c r="P14" s="21">
        <v>12</v>
      </c>
    </row>
    <row r="15" spans="1:16" x14ac:dyDescent="0.25">
      <c r="A15" s="3" t="s">
        <v>10</v>
      </c>
      <c r="B15" s="7">
        <v>10700000</v>
      </c>
      <c r="C15" s="24">
        <v>12</v>
      </c>
      <c r="D15" s="7">
        <v>131957</v>
      </c>
      <c r="E15" s="18">
        <v>892</v>
      </c>
      <c r="F15" s="7"/>
      <c r="G15" s="7"/>
      <c r="H15" s="19">
        <v>21</v>
      </c>
      <c r="I15" s="13">
        <v>27</v>
      </c>
      <c r="J15" s="13">
        <v>13</v>
      </c>
      <c r="K15" s="15">
        <f>+$E15*100000/$B15</f>
        <v>8.3364485981308416</v>
      </c>
      <c r="L15" s="9">
        <v>33</v>
      </c>
      <c r="M15" s="14">
        <f>+$I15*100000/$B15</f>
        <v>0.25233644859813081</v>
      </c>
      <c r="N15" s="11">
        <v>21</v>
      </c>
      <c r="O15" s="23">
        <f>+I15/E15</f>
        <v>3.0269058295964126E-2</v>
      </c>
      <c r="P15" s="21">
        <v>10</v>
      </c>
    </row>
    <row r="16" spans="1:16" x14ac:dyDescent="0.25">
      <c r="A16" s="3" t="s">
        <v>29</v>
      </c>
      <c r="B16" s="7">
        <v>19600000</v>
      </c>
      <c r="C16" s="24">
        <v>9</v>
      </c>
      <c r="D16" s="7">
        <v>238391</v>
      </c>
      <c r="E16" s="18">
        <v>1292</v>
      </c>
      <c r="F16" s="7"/>
      <c r="G16" s="7"/>
      <c r="H16" s="19">
        <v>17</v>
      </c>
      <c r="I16" s="13">
        <v>24</v>
      </c>
      <c r="J16" s="13">
        <v>14</v>
      </c>
      <c r="K16" s="15">
        <f>+$E16*100000/$B16</f>
        <v>6.591836734693878</v>
      </c>
      <c r="L16" s="9">
        <v>36</v>
      </c>
      <c r="M16" s="14">
        <f>+$I16*100000/$B16</f>
        <v>0.12244897959183673</v>
      </c>
      <c r="N16" s="11">
        <v>27</v>
      </c>
      <c r="O16" s="23">
        <f>+I16/E16</f>
        <v>1.8575851393188854E-2</v>
      </c>
      <c r="P16" s="21">
        <v>15</v>
      </c>
    </row>
    <row r="17" spans="1:16" x14ac:dyDescent="0.25">
      <c r="A17" s="3" t="s">
        <v>31</v>
      </c>
      <c r="B17" s="7">
        <v>32800</v>
      </c>
      <c r="C17" s="24">
        <v>45</v>
      </c>
      <c r="D17" s="7">
        <v>61</v>
      </c>
      <c r="E17" s="16">
        <v>223</v>
      </c>
      <c r="G17" s="2"/>
      <c r="H17" s="19">
        <v>35</v>
      </c>
      <c r="I17" s="11">
        <v>21</v>
      </c>
      <c r="J17" s="13">
        <v>15</v>
      </c>
      <c r="K17" s="15">
        <f>+$E17*100000/$B17</f>
        <v>679.8780487804878</v>
      </c>
      <c r="L17" s="9">
        <v>1</v>
      </c>
      <c r="M17" s="14">
        <f>+$I17*100000/$B17</f>
        <v>64.024390243902445</v>
      </c>
      <c r="N17" s="11">
        <v>1</v>
      </c>
      <c r="O17" s="23">
        <f>+I17/E17</f>
        <v>9.417040358744394E-2</v>
      </c>
      <c r="P17" s="21">
        <v>2</v>
      </c>
    </row>
    <row r="18" spans="1:16" x14ac:dyDescent="0.25">
      <c r="A18" s="3" t="s">
        <v>11</v>
      </c>
      <c r="B18" s="7">
        <v>4800000</v>
      </c>
      <c r="C18" s="24">
        <v>26</v>
      </c>
      <c r="D18" s="7">
        <v>70273</v>
      </c>
      <c r="E18" s="16">
        <v>1819</v>
      </c>
      <c r="G18" s="2"/>
      <c r="H18" s="19">
        <v>15</v>
      </c>
      <c r="I18" s="11">
        <v>19</v>
      </c>
      <c r="J18" s="13">
        <v>16</v>
      </c>
      <c r="K18" s="15">
        <f>+$E18*100000/$B18</f>
        <v>37.895833333333336</v>
      </c>
      <c r="L18" s="9">
        <v>19</v>
      </c>
      <c r="M18" s="14">
        <f>+$I18*100000/$B18</f>
        <v>0.39583333333333331</v>
      </c>
      <c r="N18" s="11">
        <v>17</v>
      </c>
      <c r="O18" s="23">
        <f>+I18/E18</f>
        <v>1.0445299615173173E-2</v>
      </c>
      <c r="P18" s="21">
        <v>28</v>
      </c>
    </row>
    <row r="19" spans="1:16" x14ac:dyDescent="0.25">
      <c r="A19" s="3" t="s">
        <v>25</v>
      </c>
      <c r="B19" s="7">
        <v>5300000</v>
      </c>
      <c r="C19" s="24">
        <v>25</v>
      </c>
      <c r="D19" s="7">
        <v>323802</v>
      </c>
      <c r="E19" s="16">
        <v>3694</v>
      </c>
      <c r="G19" s="2"/>
      <c r="H19" s="19">
        <v>11</v>
      </c>
      <c r="I19" s="11">
        <v>17</v>
      </c>
      <c r="J19" s="13">
        <v>17</v>
      </c>
      <c r="K19" s="15">
        <f>+$E19*100000/$B19</f>
        <v>69.698113207547166</v>
      </c>
      <c r="L19" s="9">
        <v>12</v>
      </c>
      <c r="M19" s="14">
        <f>+$I19*100000/$B19</f>
        <v>0.32075471698113206</v>
      </c>
      <c r="N19" s="11">
        <v>19</v>
      </c>
      <c r="O19" s="23">
        <f>+I19/E19</f>
        <v>4.6020573903627505E-3</v>
      </c>
      <c r="P19" s="21">
        <v>35</v>
      </c>
    </row>
    <row r="20" spans="1:16" x14ac:dyDescent="0.25">
      <c r="A20" s="3" t="s">
        <v>27</v>
      </c>
      <c r="B20" s="7">
        <v>38400000</v>
      </c>
      <c r="C20" s="24">
        <v>8</v>
      </c>
      <c r="D20" s="7">
        <v>312685</v>
      </c>
      <c r="E20" s="18">
        <v>1289</v>
      </c>
      <c r="F20" s="7"/>
      <c r="G20" s="7"/>
      <c r="H20" s="19">
        <v>18</v>
      </c>
      <c r="I20" s="13">
        <v>16</v>
      </c>
      <c r="J20" s="13">
        <v>18</v>
      </c>
      <c r="K20" s="15">
        <f>+$E20*100000/$B20</f>
        <v>3.3567708333333335</v>
      </c>
      <c r="L20" s="9">
        <v>42</v>
      </c>
      <c r="M20" s="14">
        <f>+$I20*100000/$B20</f>
        <v>4.1666666666666664E-2</v>
      </c>
      <c r="N20" s="11">
        <v>37</v>
      </c>
      <c r="O20" s="23">
        <f>+I20/E20</f>
        <v>1.2412723041117145E-2</v>
      </c>
      <c r="P20" s="21">
        <v>24</v>
      </c>
    </row>
    <row r="21" spans="1:16" x14ac:dyDescent="0.25">
      <c r="A21" s="3" t="s">
        <v>18</v>
      </c>
      <c r="B21" s="7">
        <v>600000</v>
      </c>
      <c r="C21" s="24">
        <v>38</v>
      </c>
      <c r="D21" s="7">
        <v>2586</v>
      </c>
      <c r="E21" s="16">
        <v>1605</v>
      </c>
      <c r="G21" s="2"/>
      <c r="H21" s="19">
        <v>16</v>
      </c>
      <c r="I21" s="11">
        <v>15</v>
      </c>
      <c r="J21" s="13">
        <v>19</v>
      </c>
      <c r="K21" s="15">
        <f>+$E21*100000/$B21</f>
        <v>267.5</v>
      </c>
      <c r="L21" s="9">
        <v>4</v>
      </c>
      <c r="M21" s="14">
        <f>+$I21*100000/$B21</f>
        <v>2.5</v>
      </c>
      <c r="N21" s="11">
        <v>8</v>
      </c>
      <c r="O21" s="23">
        <f>+I21/E21</f>
        <v>9.3457943925233638E-3</v>
      </c>
      <c r="P21" s="21">
        <v>30</v>
      </c>
    </row>
    <row r="22" spans="1:16" x14ac:dyDescent="0.25">
      <c r="A22" s="3" t="s">
        <v>40</v>
      </c>
      <c r="B22" s="7">
        <v>9800000</v>
      </c>
      <c r="C22" s="24">
        <v>16</v>
      </c>
      <c r="D22" s="7">
        <v>93028</v>
      </c>
      <c r="E22" s="18">
        <v>300</v>
      </c>
      <c r="F22" s="7"/>
      <c r="G22" s="7"/>
      <c r="H22" s="19">
        <v>28</v>
      </c>
      <c r="I22" s="13">
        <v>10</v>
      </c>
      <c r="J22" s="13">
        <v>20</v>
      </c>
      <c r="K22" s="15">
        <f>+$E22*100000/$B22</f>
        <v>3.0612244897959182</v>
      </c>
      <c r="L22" s="9">
        <v>43</v>
      </c>
      <c r="M22" s="14">
        <f>+$I22*100000/$B22</f>
        <v>0.10204081632653061</v>
      </c>
      <c r="N22" s="11">
        <v>30</v>
      </c>
      <c r="O22" s="23">
        <f>+I22/E22</f>
        <v>3.3333333333333333E-2</v>
      </c>
      <c r="P22" s="21">
        <v>9</v>
      </c>
    </row>
    <row r="23" spans="1:16" x14ac:dyDescent="0.25">
      <c r="A23" s="3" t="s">
        <v>38</v>
      </c>
      <c r="B23" s="7">
        <v>10600000</v>
      </c>
      <c r="C23" s="24">
        <v>13</v>
      </c>
      <c r="D23" s="7">
        <v>78867</v>
      </c>
      <c r="E23" s="18">
        <v>2062</v>
      </c>
      <c r="F23" s="7"/>
      <c r="G23" s="7"/>
      <c r="H23" s="19">
        <v>14</v>
      </c>
      <c r="I23" s="13">
        <v>9</v>
      </c>
      <c r="J23" s="13">
        <v>21</v>
      </c>
      <c r="K23" s="15">
        <f>+$E23*100000/$B23</f>
        <v>19.452830188679247</v>
      </c>
      <c r="L23" s="9">
        <v>25</v>
      </c>
      <c r="M23" s="14">
        <f>+$I23*100000/$B23</f>
        <v>8.4905660377358486E-2</v>
      </c>
      <c r="N23" s="11">
        <v>31</v>
      </c>
      <c r="O23" s="23">
        <f>+I23/E23</f>
        <v>4.3646944713870029E-3</v>
      </c>
      <c r="P23" s="21">
        <v>36</v>
      </c>
    </row>
    <row r="24" spans="1:16" x14ac:dyDescent="0.25">
      <c r="A24" s="3" t="s">
        <v>36</v>
      </c>
      <c r="B24" s="7">
        <v>2100000</v>
      </c>
      <c r="C24" s="24">
        <v>32</v>
      </c>
      <c r="D24" s="7">
        <v>20273</v>
      </c>
      <c r="E24" s="16">
        <v>632</v>
      </c>
      <c r="G24" s="2"/>
      <c r="H24" s="19">
        <v>23</v>
      </c>
      <c r="I24" s="11">
        <v>9</v>
      </c>
      <c r="J24" s="13">
        <v>22</v>
      </c>
      <c r="K24" s="15">
        <f>+$E24*100000/$B24</f>
        <v>30.095238095238095</v>
      </c>
      <c r="L24" s="9">
        <v>23</v>
      </c>
      <c r="M24" s="14">
        <f>+$I24*100000/$B24</f>
        <v>0.42857142857142855</v>
      </c>
      <c r="N24" s="11">
        <v>16</v>
      </c>
      <c r="O24" s="23">
        <f>+I24/E24</f>
        <v>1.4240506329113924E-2</v>
      </c>
      <c r="P24" s="21">
        <v>22</v>
      </c>
    </row>
    <row r="25" spans="1:16" x14ac:dyDescent="0.25">
      <c r="A25" s="3" t="s">
        <v>34</v>
      </c>
      <c r="B25" s="7">
        <v>7000000</v>
      </c>
      <c r="C25" s="24">
        <v>21</v>
      </c>
      <c r="D25" s="7">
        <v>77474</v>
      </c>
      <c r="E25" s="16">
        <v>528</v>
      </c>
      <c r="G25" s="2"/>
      <c r="H25" s="19">
        <v>26</v>
      </c>
      <c r="I25" s="11">
        <v>8</v>
      </c>
      <c r="J25" s="13">
        <v>23</v>
      </c>
      <c r="K25" s="15">
        <f>+$E25*100000/$B25</f>
        <v>7.5428571428571427</v>
      </c>
      <c r="L25" s="9">
        <v>34</v>
      </c>
      <c r="M25" s="14">
        <f>+$I25*100000/$B25</f>
        <v>0.11428571428571428</v>
      </c>
      <c r="N25" s="11">
        <v>28</v>
      </c>
      <c r="O25" s="23">
        <f>+I25/E25</f>
        <v>1.5151515151515152E-2</v>
      </c>
      <c r="P25" s="21">
        <v>19</v>
      </c>
    </row>
    <row r="26" spans="1:16" x14ac:dyDescent="0.25">
      <c r="A26" s="3" t="s">
        <v>0</v>
      </c>
      <c r="B26" s="7">
        <v>2900000</v>
      </c>
      <c r="C26" s="24">
        <v>30</v>
      </c>
      <c r="D26" s="7">
        <v>28748</v>
      </c>
      <c r="E26" s="16">
        <v>186</v>
      </c>
      <c r="F26" s="2">
        <v>8</v>
      </c>
      <c r="G26" s="2"/>
      <c r="H26" s="19">
        <v>37</v>
      </c>
      <c r="I26" s="11">
        <v>8</v>
      </c>
      <c r="J26" s="13">
        <v>24</v>
      </c>
      <c r="K26" s="15">
        <f>+$E26*100000/$B26</f>
        <v>6.4137931034482758</v>
      </c>
      <c r="L26" s="9">
        <v>37</v>
      </c>
      <c r="M26" s="14">
        <f>+$I26*100000/$B26</f>
        <v>0.27586206896551724</v>
      </c>
      <c r="N26" s="11">
        <v>20</v>
      </c>
      <c r="O26" s="23">
        <f>+I26/E26</f>
        <v>4.3010752688172046E-2</v>
      </c>
      <c r="P26" s="21">
        <v>7</v>
      </c>
    </row>
    <row r="27" spans="1:16" x14ac:dyDescent="0.25">
      <c r="A27" s="3" t="s">
        <v>8</v>
      </c>
      <c r="B27" s="7">
        <v>5500000</v>
      </c>
      <c r="C27" s="24">
        <v>23</v>
      </c>
      <c r="D27" s="7">
        <v>338145</v>
      </c>
      <c r="E27" s="16">
        <v>1041</v>
      </c>
      <c r="G27" s="2"/>
      <c r="H27" s="19">
        <v>19</v>
      </c>
      <c r="I27" s="11">
        <v>7</v>
      </c>
      <c r="J27" s="13">
        <v>25</v>
      </c>
      <c r="K27" s="15">
        <f>+$E27*100000/$B27</f>
        <v>18.927272727272726</v>
      </c>
      <c r="L27" s="9">
        <v>26</v>
      </c>
      <c r="M27" s="14">
        <f>+$I27*100000/$B27</f>
        <v>0.12727272727272726</v>
      </c>
      <c r="N27" s="11">
        <v>26</v>
      </c>
      <c r="O27" s="23">
        <f>+I27/E27</f>
        <v>6.7243035542747355E-3</v>
      </c>
      <c r="P27" s="21">
        <v>32</v>
      </c>
    </row>
    <row r="28" spans="1:16" x14ac:dyDescent="0.25">
      <c r="A28" s="3" t="s">
        <v>39</v>
      </c>
      <c r="B28" s="7">
        <v>42300000</v>
      </c>
      <c r="C28" s="24">
        <v>7</v>
      </c>
      <c r="D28" s="7">
        <v>603550</v>
      </c>
      <c r="E28" s="18">
        <v>226</v>
      </c>
      <c r="F28" s="7"/>
      <c r="G28" s="7"/>
      <c r="H28" s="19">
        <v>34</v>
      </c>
      <c r="I28" s="13">
        <v>5</v>
      </c>
      <c r="J28" s="13">
        <v>26</v>
      </c>
      <c r="K28" s="15">
        <f>+$E28*100000/$B28</f>
        <v>0.5342789598108747</v>
      </c>
      <c r="L28" s="9">
        <v>46</v>
      </c>
      <c r="M28" s="14">
        <f>+$I28*100000/$B28</f>
        <v>1.1820330969267139E-2</v>
      </c>
      <c r="N28" s="11">
        <v>39</v>
      </c>
      <c r="O28" s="23">
        <f>+I28/E28</f>
        <v>2.2123893805309734E-2</v>
      </c>
      <c r="P28" s="21">
        <v>13</v>
      </c>
    </row>
    <row r="29" spans="1:16" x14ac:dyDescent="0.25">
      <c r="A29" s="3" t="s">
        <v>17</v>
      </c>
      <c r="B29" s="7">
        <v>2800000</v>
      </c>
      <c r="C29" s="24">
        <v>31</v>
      </c>
      <c r="D29" s="7">
        <v>65300</v>
      </c>
      <c r="E29" s="16">
        <v>345</v>
      </c>
      <c r="G29" s="2"/>
      <c r="H29" s="19">
        <v>27</v>
      </c>
      <c r="I29" s="11">
        <v>5</v>
      </c>
      <c r="J29" s="13">
        <v>27</v>
      </c>
      <c r="K29" s="15">
        <f>+$E29*100000/$B29</f>
        <v>12.321428571428571</v>
      </c>
      <c r="L29" s="9">
        <v>29</v>
      </c>
      <c r="M29" s="14">
        <f>+$I29*100000/$B29</f>
        <v>0.17857142857142858</v>
      </c>
      <c r="N29" s="11">
        <v>23</v>
      </c>
      <c r="O29" s="23">
        <f>+I29/E29</f>
        <v>1.4492753623188406E-2</v>
      </c>
      <c r="P29" s="21">
        <v>20</v>
      </c>
    </row>
    <row r="30" spans="1:16" x14ac:dyDescent="0.25">
      <c r="A30" s="3" t="s">
        <v>3</v>
      </c>
      <c r="B30" s="7">
        <v>3500000</v>
      </c>
      <c r="C30" s="24">
        <v>29</v>
      </c>
      <c r="D30" s="7">
        <v>51197</v>
      </c>
      <c r="E30" s="16">
        <v>231</v>
      </c>
      <c r="G30" s="2"/>
      <c r="H30" s="19">
        <v>33</v>
      </c>
      <c r="I30" s="11">
        <v>4</v>
      </c>
      <c r="J30" s="13">
        <v>28</v>
      </c>
      <c r="K30" s="15">
        <f>+$E30*100000/$B30</f>
        <v>6.6</v>
      </c>
      <c r="L30" s="9">
        <v>35</v>
      </c>
      <c r="M30" s="14">
        <f>+$I30*100000/$B30</f>
        <v>0.11428571428571428</v>
      </c>
      <c r="N30" s="11">
        <v>29</v>
      </c>
      <c r="O30" s="23">
        <f>+I30/E30</f>
        <v>1.7316017316017316E-2</v>
      </c>
      <c r="P30" s="21">
        <v>17</v>
      </c>
    </row>
    <row r="31" spans="1:16" x14ac:dyDescent="0.25">
      <c r="A31" s="3" t="s">
        <v>30</v>
      </c>
      <c r="B31" s="7">
        <v>144500000</v>
      </c>
      <c r="C31" s="24">
        <v>1</v>
      </c>
      <c r="D31" s="7">
        <v>17098242</v>
      </c>
      <c r="E31" s="18">
        <v>1036</v>
      </c>
      <c r="F31" s="7"/>
      <c r="G31" s="7"/>
      <c r="H31" s="19">
        <v>20</v>
      </c>
      <c r="I31" s="13">
        <v>3</v>
      </c>
      <c r="J31" s="13">
        <v>29</v>
      </c>
      <c r="K31" s="15">
        <f>+$E31*100000/$B31</f>
        <v>0.71695501730103806</v>
      </c>
      <c r="L31" s="9">
        <v>45</v>
      </c>
      <c r="M31" s="14">
        <f>+$I31*100000/$B31</f>
        <v>2.0761245674740486E-3</v>
      </c>
      <c r="N31" s="11">
        <v>40</v>
      </c>
      <c r="O31" s="23">
        <f>+I31/E31</f>
        <v>2.8957528957528956E-3</v>
      </c>
      <c r="P31" s="21">
        <v>38</v>
      </c>
    </row>
    <row r="32" spans="1:16" x14ac:dyDescent="0.25">
      <c r="A32" s="3" t="s">
        <v>4</v>
      </c>
      <c r="B32" s="7">
        <v>7100000</v>
      </c>
      <c r="C32" s="24">
        <v>20</v>
      </c>
      <c r="D32" s="7">
        <v>110879</v>
      </c>
      <c r="E32" s="18">
        <v>293</v>
      </c>
      <c r="F32" s="7"/>
      <c r="G32" s="7"/>
      <c r="H32" s="19">
        <v>29</v>
      </c>
      <c r="I32" s="13">
        <v>3</v>
      </c>
      <c r="J32" s="13">
        <v>30</v>
      </c>
      <c r="K32" s="15">
        <f>+$E32*100000/$B32</f>
        <v>4.126760563380282</v>
      </c>
      <c r="L32" s="9">
        <v>41</v>
      </c>
      <c r="M32" s="14">
        <f>+$I32*100000/$B32</f>
        <v>4.2253521126760563E-2</v>
      </c>
      <c r="N32" s="11">
        <v>36</v>
      </c>
      <c r="O32" s="23">
        <f>+I32/E32</f>
        <v>1.0238907849829351E-2</v>
      </c>
      <c r="P32" s="21">
        <v>29</v>
      </c>
    </row>
    <row r="33" spans="1:16" x14ac:dyDescent="0.25">
      <c r="A33" s="3" t="s">
        <v>14</v>
      </c>
      <c r="B33" s="7">
        <v>4100000</v>
      </c>
      <c r="C33" s="24">
        <v>27</v>
      </c>
      <c r="D33" s="7">
        <v>56594</v>
      </c>
      <c r="E33" s="16">
        <v>586</v>
      </c>
      <c r="G33" s="2"/>
      <c r="H33" s="19">
        <v>24</v>
      </c>
      <c r="I33" s="11">
        <v>3</v>
      </c>
      <c r="J33" s="13">
        <v>31</v>
      </c>
      <c r="K33" s="15">
        <f>+$E33*100000/$B33</f>
        <v>14.292682926829269</v>
      </c>
      <c r="L33" s="9">
        <v>28</v>
      </c>
      <c r="M33" s="14">
        <f>+$I33*100000/$B33</f>
        <v>7.3170731707317069E-2</v>
      </c>
      <c r="N33" s="11">
        <v>33</v>
      </c>
      <c r="O33" s="23">
        <f>+I33/E33</f>
        <v>5.1194539249146756E-3</v>
      </c>
      <c r="P33" s="21">
        <v>34</v>
      </c>
    </row>
    <row r="34" spans="1:16" x14ac:dyDescent="0.25">
      <c r="A34" s="3" t="s">
        <v>24</v>
      </c>
      <c r="B34" s="7">
        <v>2100000</v>
      </c>
      <c r="C34" s="24">
        <v>33</v>
      </c>
      <c r="D34" s="7">
        <v>25713</v>
      </c>
      <c r="E34" s="16">
        <v>219</v>
      </c>
      <c r="G34" s="2"/>
      <c r="H34" s="19">
        <v>36</v>
      </c>
      <c r="I34" s="11">
        <v>3</v>
      </c>
      <c r="J34" s="13">
        <v>32</v>
      </c>
      <c r="K34" s="15">
        <f>+$E34*100000/$B34</f>
        <v>10.428571428571429</v>
      </c>
      <c r="L34" s="9">
        <v>32</v>
      </c>
      <c r="M34" s="14">
        <f>+$I34*100000/$B34</f>
        <v>0.14285714285714285</v>
      </c>
      <c r="N34" s="11">
        <v>25</v>
      </c>
      <c r="O34" s="23">
        <f>+I34/E34</f>
        <v>1.3698630136986301E-2</v>
      </c>
      <c r="P34" s="21">
        <v>23</v>
      </c>
    </row>
    <row r="35" spans="1:16" x14ac:dyDescent="0.25">
      <c r="A35" s="3" t="s">
        <v>43</v>
      </c>
      <c r="B35" s="7">
        <v>1200000</v>
      </c>
      <c r="C35" s="24">
        <v>37</v>
      </c>
      <c r="D35" s="7">
        <v>9251</v>
      </c>
      <c r="E35" s="16">
        <v>146</v>
      </c>
      <c r="G35" s="2"/>
      <c r="H35" s="19">
        <v>39</v>
      </c>
      <c r="I35" s="11">
        <v>3</v>
      </c>
      <c r="J35" s="13">
        <v>33</v>
      </c>
      <c r="K35" s="15">
        <f>+$E35*100000/$B35</f>
        <v>12.166666666666666</v>
      </c>
      <c r="L35" s="9">
        <v>30</v>
      </c>
      <c r="M35" s="14">
        <f>+$I35*100000/$B35</f>
        <v>0.25</v>
      </c>
      <c r="N35" s="11">
        <v>22</v>
      </c>
      <c r="O35" s="23">
        <f>+I35/E35</f>
        <v>2.0547945205479451E-2</v>
      </c>
      <c r="P35" s="21">
        <v>14</v>
      </c>
    </row>
    <row r="36" spans="1:16" x14ac:dyDescent="0.25">
      <c r="A36" s="3" t="s">
        <v>1</v>
      </c>
      <c r="B36" s="7">
        <v>80000</v>
      </c>
      <c r="C36" s="24">
        <v>42</v>
      </c>
      <c r="D36" s="7">
        <v>468</v>
      </c>
      <c r="E36" s="16">
        <v>267</v>
      </c>
      <c r="G36" s="2"/>
      <c r="H36" s="19">
        <v>32</v>
      </c>
      <c r="I36" s="11">
        <v>3</v>
      </c>
      <c r="J36" s="13">
        <v>34</v>
      </c>
      <c r="K36" s="15">
        <f>+$E36*100000/$B36</f>
        <v>333.75</v>
      </c>
      <c r="L36" s="9">
        <v>3</v>
      </c>
      <c r="M36" s="14">
        <f>+$I36*100000/$B36</f>
        <v>3.75</v>
      </c>
      <c r="N36" s="11">
        <v>4</v>
      </c>
      <c r="O36" s="23">
        <f>+I36/E36</f>
        <v>1.1235955056179775E-2</v>
      </c>
      <c r="P36" s="21">
        <v>27</v>
      </c>
    </row>
    <row r="37" spans="1:16" x14ac:dyDescent="0.25">
      <c r="A37" s="3" t="s">
        <v>20</v>
      </c>
      <c r="B37" s="7">
        <v>3900000</v>
      </c>
      <c r="C37" s="24">
        <v>28</v>
      </c>
      <c r="D37" s="7">
        <v>33851</v>
      </c>
      <c r="E37" s="16">
        <v>177</v>
      </c>
      <c r="G37" s="2"/>
      <c r="H37" s="19">
        <v>38</v>
      </c>
      <c r="I37" s="11">
        <v>2</v>
      </c>
      <c r="J37" s="13">
        <v>35</v>
      </c>
      <c r="K37" s="15">
        <f>+$E37*100000/$B37</f>
        <v>4.5384615384615383</v>
      </c>
      <c r="L37" s="9">
        <v>40</v>
      </c>
      <c r="M37" s="14">
        <f>+$I37*100000/$B37</f>
        <v>5.128205128205128E-2</v>
      </c>
      <c r="N37" s="11">
        <v>35</v>
      </c>
      <c r="O37" s="23">
        <f>+I37/E37</f>
        <v>1.1299435028248588E-2</v>
      </c>
      <c r="P37" s="21">
        <v>26</v>
      </c>
    </row>
    <row r="38" spans="1:16" x14ac:dyDescent="0.25">
      <c r="A38" s="3" t="s">
        <v>12</v>
      </c>
      <c r="B38" s="7">
        <v>350000</v>
      </c>
      <c r="C38" s="24">
        <v>41</v>
      </c>
      <c r="D38" s="7">
        <v>103000</v>
      </c>
      <c r="E38" s="16">
        <v>890</v>
      </c>
      <c r="G38" s="2"/>
      <c r="H38" s="19">
        <v>22</v>
      </c>
      <c r="I38" s="11">
        <v>2</v>
      </c>
      <c r="J38" s="13">
        <v>36</v>
      </c>
      <c r="K38" s="15">
        <f>+$E38*100000/$B38</f>
        <v>254.28571428571428</v>
      </c>
      <c r="L38" s="9">
        <v>5</v>
      </c>
      <c r="M38" s="14">
        <f>+$I38*100000/$B38</f>
        <v>0.5714285714285714</v>
      </c>
      <c r="N38" s="11">
        <v>15</v>
      </c>
      <c r="O38" s="23">
        <f>+I38/E38</f>
        <v>2.2471910112359553E-3</v>
      </c>
      <c r="P38" s="21">
        <v>39</v>
      </c>
    </row>
    <row r="39" spans="1:16" x14ac:dyDescent="0.25">
      <c r="A39" s="3" t="s">
        <v>35</v>
      </c>
      <c r="B39" s="7">
        <v>5400000</v>
      </c>
      <c r="C39" s="24">
        <v>24</v>
      </c>
      <c r="D39" s="7">
        <v>49035</v>
      </c>
      <c r="E39" s="16">
        <v>269</v>
      </c>
      <c r="G39" s="2"/>
      <c r="H39" s="19">
        <v>31</v>
      </c>
      <c r="I39" s="11">
        <v>1</v>
      </c>
      <c r="J39" s="13">
        <v>37</v>
      </c>
      <c r="K39" s="15">
        <f>+$E39*100000/$B39</f>
        <v>4.9814814814814818</v>
      </c>
      <c r="L39" s="9">
        <v>38</v>
      </c>
      <c r="M39" s="14">
        <f>+$I39*100000/$B39</f>
        <v>1.8518518518518517E-2</v>
      </c>
      <c r="N39" s="11">
        <v>38</v>
      </c>
      <c r="O39" s="23">
        <f>+I39/E39</f>
        <v>3.7174721189591076E-3</v>
      </c>
      <c r="P39" s="21">
        <v>37</v>
      </c>
    </row>
    <row r="40" spans="1:16" x14ac:dyDescent="0.25">
      <c r="A40" s="3" t="s">
        <v>44</v>
      </c>
      <c r="B40" s="7">
        <v>1800000</v>
      </c>
      <c r="C40" s="24">
        <v>35</v>
      </c>
      <c r="D40" s="7">
        <v>10887</v>
      </c>
      <c r="E40" s="16">
        <v>86</v>
      </c>
      <c r="G40" s="2"/>
      <c r="H40" s="19">
        <v>42</v>
      </c>
      <c r="I40" s="11">
        <v>1</v>
      </c>
      <c r="J40" s="13">
        <v>38</v>
      </c>
      <c r="K40" s="15">
        <f>+$E40*100000/$B40</f>
        <v>4.7777777777777777</v>
      </c>
      <c r="L40" s="9">
        <v>39</v>
      </c>
      <c r="M40" s="14">
        <f>+$I40*100000/$B40</f>
        <v>5.5555555555555552E-2</v>
      </c>
      <c r="N40" s="11">
        <v>34</v>
      </c>
      <c r="O40" s="23">
        <f>+I40/E40</f>
        <v>1.1627906976744186E-2</v>
      </c>
      <c r="P40" s="21">
        <v>25</v>
      </c>
    </row>
    <row r="41" spans="1:16" x14ac:dyDescent="0.25">
      <c r="A41" s="3" t="s">
        <v>7</v>
      </c>
      <c r="B41" s="7">
        <v>1300000</v>
      </c>
      <c r="C41" s="24">
        <v>36</v>
      </c>
      <c r="D41" s="7">
        <v>45228</v>
      </c>
      <c r="E41" s="16">
        <v>575</v>
      </c>
      <c r="G41" s="2"/>
      <c r="H41" s="19">
        <v>25</v>
      </c>
      <c r="I41" s="11">
        <v>1</v>
      </c>
      <c r="J41" s="13">
        <v>39</v>
      </c>
      <c r="K41" s="15">
        <f>+$E41*100000/$B41</f>
        <v>44.230769230769234</v>
      </c>
      <c r="L41" s="9">
        <v>17</v>
      </c>
      <c r="M41" s="14">
        <f>+$I41*100000/$B41</f>
        <v>7.6923076923076927E-2</v>
      </c>
      <c r="N41" s="11">
        <v>32</v>
      </c>
      <c r="O41" s="23">
        <f>+I41/E41</f>
        <v>1.7391304347826088E-3</v>
      </c>
      <c r="P41" s="21">
        <v>40</v>
      </c>
    </row>
    <row r="42" spans="1:16" x14ac:dyDescent="0.25">
      <c r="A42" s="3" t="s">
        <v>22</v>
      </c>
      <c r="B42" s="7">
        <v>600000</v>
      </c>
      <c r="C42" s="24">
        <v>39</v>
      </c>
      <c r="D42" s="7">
        <v>13812</v>
      </c>
      <c r="E42" s="16">
        <v>70</v>
      </c>
      <c r="G42" s="2"/>
      <c r="H42" s="19">
        <v>43</v>
      </c>
      <c r="I42" s="11">
        <v>1</v>
      </c>
      <c r="J42" s="13">
        <v>40</v>
      </c>
      <c r="K42" s="15">
        <f>+$E42*100000/$B42</f>
        <v>11.666666666666666</v>
      </c>
      <c r="L42" s="9">
        <v>31</v>
      </c>
      <c r="M42" s="14">
        <f>+$I42*100000/$B42</f>
        <v>0.16666666666666666</v>
      </c>
      <c r="N42" s="11">
        <v>24</v>
      </c>
      <c r="O42" s="23">
        <f>+I42/E42</f>
        <v>1.4285714285714285E-2</v>
      </c>
      <c r="P42" s="21">
        <v>21</v>
      </c>
    </row>
    <row r="43" spans="1:16" x14ac:dyDescent="0.25">
      <c r="A43" s="3" t="s">
        <v>42</v>
      </c>
      <c r="B43" s="7">
        <v>9500000</v>
      </c>
      <c r="C43" s="24">
        <v>17</v>
      </c>
      <c r="D43" s="7">
        <v>207600</v>
      </c>
      <c r="E43" s="18">
        <v>94</v>
      </c>
      <c r="F43" s="7"/>
      <c r="G43" s="7"/>
      <c r="H43" s="19">
        <v>41</v>
      </c>
      <c r="I43" s="13">
        <v>0</v>
      </c>
      <c r="J43" s="13">
        <v>41</v>
      </c>
      <c r="K43" s="15">
        <f>+$E43*100000/$B43</f>
        <v>0.98947368421052628</v>
      </c>
      <c r="L43" s="9">
        <v>44</v>
      </c>
      <c r="M43" s="14">
        <f>+$I43*100000/$B43</f>
        <v>0</v>
      </c>
      <c r="N43" s="11">
        <v>46</v>
      </c>
      <c r="O43" s="23">
        <f>+I43/E43</f>
        <v>0</v>
      </c>
      <c r="P43" s="21">
        <v>46</v>
      </c>
    </row>
    <row r="44" spans="1:16" x14ac:dyDescent="0.25">
      <c r="A44" s="3" t="s">
        <v>15</v>
      </c>
      <c r="B44" s="7">
        <v>1900000</v>
      </c>
      <c r="C44" s="24">
        <v>34</v>
      </c>
      <c r="D44" s="7">
        <v>64589</v>
      </c>
      <c r="E44" s="16">
        <v>280</v>
      </c>
      <c r="G44" s="2"/>
      <c r="H44" s="19">
        <v>30</v>
      </c>
      <c r="I44" s="11">
        <v>0</v>
      </c>
      <c r="J44" s="13">
        <v>42</v>
      </c>
      <c r="K44" s="15">
        <f>+$E44*100000/$B44</f>
        <v>14.736842105263158</v>
      </c>
      <c r="L44" s="9">
        <v>27</v>
      </c>
      <c r="M44" s="14">
        <f>+$I44*100000/$B44</f>
        <v>0</v>
      </c>
      <c r="N44" s="11">
        <v>45</v>
      </c>
      <c r="O44" s="23">
        <f>+I44/E44</f>
        <v>0</v>
      </c>
      <c r="P44" s="21">
        <v>45</v>
      </c>
    </row>
    <row r="45" spans="1:16" x14ac:dyDescent="0.25">
      <c r="A45" s="3" t="s">
        <v>19</v>
      </c>
      <c r="B45" s="7">
        <v>438000</v>
      </c>
      <c r="C45" s="24">
        <v>40</v>
      </c>
      <c r="D45" s="7">
        <v>316</v>
      </c>
      <c r="E45" s="16">
        <v>139</v>
      </c>
      <c r="G45" s="2"/>
      <c r="H45" s="19">
        <v>40</v>
      </c>
      <c r="I45" s="11">
        <v>0</v>
      </c>
      <c r="J45" s="13">
        <v>43</v>
      </c>
      <c r="K45" s="15">
        <f>+$E45*100000/$B45</f>
        <v>31.735159817351597</v>
      </c>
      <c r="L45" s="9">
        <v>21</v>
      </c>
      <c r="M45" s="14">
        <f>+$I45*100000/$B45</f>
        <v>0</v>
      </c>
      <c r="N45" s="11">
        <v>44</v>
      </c>
      <c r="O45" s="23">
        <f>+I45/E45</f>
        <v>0</v>
      </c>
      <c r="P45" s="21">
        <v>44</v>
      </c>
    </row>
    <row r="46" spans="1:16" x14ac:dyDescent="0.25">
      <c r="A46" s="3" t="s">
        <v>16</v>
      </c>
      <c r="B46" s="7">
        <v>40000</v>
      </c>
      <c r="C46" s="24">
        <v>43</v>
      </c>
      <c r="D46" s="7">
        <v>160</v>
      </c>
      <c r="E46" s="16">
        <v>56</v>
      </c>
      <c r="G46" s="2"/>
      <c r="H46" s="19">
        <v>44</v>
      </c>
      <c r="I46" s="11">
        <v>0</v>
      </c>
      <c r="J46" s="13">
        <v>44</v>
      </c>
      <c r="K46" s="15">
        <f>+$E46*100000/$B46</f>
        <v>140</v>
      </c>
      <c r="L46" s="9">
        <v>7</v>
      </c>
      <c r="M46" s="14">
        <f>+$I46*100000/$B46</f>
        <v>0</v>
      </c>
      <c r="N46" s="11">
        <v>42</v>
      </c>
      <c r="O46" s="23">
        <f>+I46/E46</f>
        <v>0</v>
      </c>
      <c r="P46" s="21">
        <v>42</v>
      </c>
    </row>
    <row r="47" spans="1:16" x14ac:dyDescent="0.25">
      <c r="A47" s="3" t="s">
        <v>21</v>
      </c>
      <c r="B47" s="7">
        <v>37800</v>
      </c>
      <c r="C47" s="24">
        <v>44</v>
      </c>
      <c r="D47" s="7">
        <v>2</v>
      </c>
      <c r="E47" s="16">
        <v>33</v>
      </c>
      <c r="G47" s="2"/>
      <c r="H47" s="19">
        <v>45</v>
      </c>
      <c r="I47" s="11">
        <v>0</v>
      </c>
      <c r="J47" s="13">
        <v>45</v>
      </c>
      <c r="K47" s="15">
        <f>+$E47*100000/$B47</f>
        <v>87.301587301587304</v>
      </c>
      <c r="L47" s="9">
        <v>10</v>
      </c>
      <c r="M47" s="14">
        <f>+$I47*100000/$B47</f>
        <v>0</v>
      </c>
      <c r="N47" s="11">
        <v>43</v>
      </c>
      <c r="O47" s="23">
        <f>+I47/E47</f>
        <v>0</v>
      </c>
      <c r="P47" s="21">
        <v>43</v>
      </c>
    </row>
    <row r="48" spans="1:16" x14ac:dyDescent="0.25">
      <c r="A48" s="3" t="s">
        <v>41</v>
      </c>
      <c r="B48" s="7">
        <v>829</v>
      </c>
      <c r="C48" s="24">
        <v>46</v>
      </c>
      <c r="D48" s="7">
        <v>0.44</v>
      </c>
      <c r="E48" s="16">
        <v>4</v>
      </c>
      <c r="G48" s="2"/>
      <c r="H48" s="19">
        <v>46</v>
      </c>
      <c r="I48" s="11">
        <v>0</v>
      </c>
      <c r="J48" s="13">
        <v>46</v>
      </c>
      <c r="K48" s="15">
        <f>+$E48*100000/$B48</f>
        <v>482.5090470446321</v>
      </c>
      <c r="L48" s="9">
        <v>2</v>
      </c>
      <c r="M48" s="14">
        <f>+$I48*100000/$B48</f>
        <v>0</v>
      </c>
      <c r="N48" s="11">
        <v>41</v>
      </c>
      <c r="O48" s="23">
        <f>+I48/E48</f>
        <v>0</v>
      </c>
      <c r="P48" s="21">
        <v>41</v>
      </c>
    </row>
  </sheetData>
  <autoFilter ref="A2:P49" xr:uid="{EE25972B-E842-498C-B4B1-7D8C3B4C4DC4}">
    <sortState xmlns:xlrd2="http://schemas.microsoft.com/office/spreadsheetml/2017/richdata2" ref="A3:P48">
      <sortCondition descending="1" ref="I2:I49"/>
    </sortState>
  </autoFilter>
  <sortState xmlns:xlrd2="http://schemas.microsoft.com/office/spreadsheetml/2017/richdata2" ref="A3:P48">
    <sortCondition descending="1" ref="M3:M48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Europa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2020-03-20T06:24:21Z</dcterms:created>
  <dcterms:modified xsi:type="dcterms:W3CDTF">2020-03-27T20:57:45Z</dcterms:modified>
</cp:coreProperties>
</file>