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8_{C2D202B0-201B-4CDE-BA3B-1BD5E0E84DC9}" xr6:coauthVersionLast="45" xr6:coauthVersionMax="45" xr10:uidLastSave="{00000000-0000-0000-0000-000000000000}"/>
  <bookViews>
    <workbookView xWindow="-120" yWindow="-120" windowWidth="29040" windowHeight="15840" xr2:uid="{D769F2D6-58F5-4DD1-BB50-A77FB506C6D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" i="1" l="1"/>
  <c r="Y11" i="1"/>
  <c r="W11" i="1"/>
  <c r="Y16" i="1"/>
  <c r="Y15" i="1"/>
  <c r="Y14" i="1"/>
  <c r="Y13" i="1"/>
  <c r="Y12" i="1"/>
  <c r="W16" i="1"/>
  <c r="W15" i="1"/>
  <c r="W14" i="1"/>
  <c r="W12" i="1"/>
  <c r="W13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30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</calcChain>
</file>

<file path=xl/sharedStrings.xml><?xml version="1.0" encoding="utf-8"?>
<sst xmlns="http://schemas.openxmlformats.org/spreadsheetml/2006/main" count="4" uniqueCount="4">
  <si>
    <t>%</t>
  </si>
  <si>
    <t>Verdoppelungszeit</t>
  </si>
  <si>
    <t xml:space="preserve">Covid-Erkrankungen </t>
  </si>
  <si>
    <t>Prognose für Ostern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</si>
</sst>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3" fontId="0" fillId="0" borderId="0" xfId="0" applyNumberFormat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COVI19-Erkrankungen in Österreich</a:t>
            </a:r>
            <a:br>
              <a:rPr lang="de-AT"/>
            </a:br>
            <a:r>
              <a:rPr lang="de-AT"/>
              <a:t>https://info.gesundheitsministerium.at/</a:t>
            </a:r>
          </a:p>
        </c:rich>
      </c:tx>
      <c:layout>
        <c:manualLayout>
          <c:xMode val="edge"/>
          <c:yMode val="edge"/>
          <c:x val="5.5225811354759562E-2"/>
          <c:y val="1.4229806671829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635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Tabelle1!$A$7:$A$45</c:f>
              <c:numCache>
                <c:formatCode>m/d/yyyy</c:formatCode>
                <c:ptCount val="39"/>
                <c:pt idx="0">
                  <c:v>43887</c:v>
                </c:pt>
                <c:pt idx="1">
                  <c:v>43888</c:v>
                </c:pt>
                <c:pt idx="2">
                  <c:v>43889</c:v>
                </c:pt>
                <c:pt idx="3">
                  <c:v>43890</c:v>
                </c:pt>
                <c:pt idx="4">
                  <c:v>43891</c:v>
                </c:pt>
                <c:pt idx="5">
                  <c:v>43892</c:v>
                </c:pt>
                <c:pt idx="6">
                  <c:v>43893</c:v>
                </c:pt>
                <c:pt idx="7">
                  <c:v>43894</c:v>
                </c:pt>
                <c:pt idx="8">
                  <c:v>43895</c:v>
                </c:pt>
                <c:pt idx="9">
                  <c:v>43896</c:v>
                </c:pt>
                <c:pt idx="10">
                  <c:v>43897</c:v>
                </c:pt>
                <c:pt idx="11">
                  <c:v>43898</c:v>
                </c:pt>
                <c:pt idx="12">
                  <c:v>43899</c:v>
                </c:pt>
                <c:pt idx="13">
                  <c:v>43900</c:v>
                </c:pt>
                <c:pt idx="14">
                  <c:v>43901</c:v>
                </c:pt>
                <c:pt idx="15">
                  <c:v>43902</c:v>
                </c:pt>
                <c:pt idx="16">
                  <c:v>43903</c:v>
                </c:pt>
                <c:pt idx="17">
                  <c:v>43904</c:v>
                </c:pt>
                <c:pt idx="18">
                  <c:v>43905</c:v>
                </c:pt>
                <c:pt idx="19">
                  <c:v>43906</c:v>
                </c:pt>
                <c:pt idx="20">
                  <c:v>43907</c:v>
                </c:pt>
                <c:pt idx="21">
                  <c:v>43908</c:v>
                </c:pt>
                <c:pt idx="22">
                  <c:v>43909</c:v>
                </c:pt>
                <c:pt idx="23">
                  <c:v>43910</c:v>
                </c:pt>
                <c:pt idx="24">
                  <c:v>43911</c:v>
                </c:pt>
                <c:pt idx="25">
                  <c:v>43912</c:v>
                </c:pt>
                <c:pt idx="26">
                  <c:v>43913</c:v>
                </c:pt>
                <c:pt idx="27">
                  <c:v>43914</c:v>
                </c:pt>
                <c:pt idx="28">
                  <c:v>43915</c:v>
                </c:pt>
                <c:pt idx="29">
                  <c:v>43916</c:v>
                </c:pt>
                <c:pt idx="30">
                  <c:v>43917</c:v>
                </c:pt>
                <c:pt idx="31">
                  <c:v>43918</c:v>
                </c:pt>
                <c:pt idx="32">
                  <c:v>43919</c:v>
                </c:pt>
                <c:pt idx="33">
                  <c:v>43920</c:v>
                </c:pt>
                <c:pt idx="34">
                  <c:v>43921</c:v>
                </c:pt>
                <c:pt idx="35">
                  <c:v>43922</c:v>
                </c:pt>
                <c:pt idx="36">
                  <c:v>43923</c:v>
                </c:pt>
                <c:pt idx="37">
                  <c:v>43924</c:v>
                </c:pt>
                <c:pt idx="38">
                  <c:v>43925</c:v>
                </c:pt>
              </c:numCache>
            </c:numRef>
          </c:cat>
          <c:val>
            <c:numRef>
              <c:f>Tabelle1!$C$7:$C$45</c:f>
              <c:numCache>
                <c:formatCode>0</c:formatCode>
                <c:ptCount val="39"/>
                <c:pt idx="0">
                  <c:v>2</c:v>
                </c:pt>
                <c:pt idx="1">
                  <c:v>5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27</c:v>
                </c:pt>
                <c:pt idx="7">
                  <c:v>40</c:v>
                </c:pt>
                <c:pt idx="8">
                  <c:v>56</c:v>
                </c:pt>
                <c:pt idx="9">
                  <c:v>77</c:v>
                </c:pt>
                <c:pt idx="10">
                  <c:v>94</c:v>
                </c:pt>
                <c:pt idx="11">
                  <c:v>125</c:v>
                </c:pt>
                <c:pt idx="12">
                  <c:v>151</c:v>
                </c:pt>
                <c:pt idx="13">
                  <c:v>217</c:v>
                </c:pt>
                <c:pt idx="14">
                  <c:v>314</c:v>
                </c:pt>
                <c:pt idx="15">
                  <c:v>429</c:v>
                </c:pt>
                <c:pt idx="16">
                  <c:v>622</c:v>
                </c:pt>
                <c:pt idx="17">
                  <c:v>799</c:v>
                </c:pt>
                <c:pt idx="18">
                  <c:v>1006</c:v>
                </c:pt>
                <c:pt idx="19">
                  <c:v>1288</c:v>
                </c:pt>
                <c:pt idx="20">
                  <c:v>1612</c:v>
                </c:pt>
                <c:pt idx="21">
                  <c:v>1978</c:v>
                </c:pt>
                <c:pt idx="22">
                  <c:v>2359</c:v>
                </c:pt>
                <c:pt idx="23">
                  <c:v>2710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5-4C38-9824-11AD44574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070128992"/>
        <c:axId val="1070129320"/>
      </c:lineChart>
      <c:dateAx>
        <c:axId val="1070128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0129320"/>
        <c:crosses val="autoZero"/>
        <c:auto val="1"/>
        <c:lblOffset val="100"/>
        <c:baseTimeUnit val="days"/>
      </c:dateAx>
      <c:valAx>
        <c:axId val="1070129320"/>
        <c:scaling>
          <c:logBase val="10"/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01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Zuwachsraten der COVI19-Erkrankungen in Österreich</a:t>
            </a:r>
            <a:br>
              <a:rPr lang="de-AT"/>
            </a:br>
            <a:r>
              <a:rPr lang="de-AT"/>
              <a:t>https://info.gesundheitsministerium.at/</a:t>
            </a:r>
          </a:p>
        </c:rich>
      </c:tx>
      <c:layout>
        <c:manualLayout>
          <c:xMode val="edge"/>
          <c:yMode val="edge"/>
          <c:x val="3.0406783433353155E-2"/>
          <c:y val="1.4229806671829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9303688383316097E-2"/>
          <c:y val="0.15829236941743396"/>
          <c:w val="0.96966563254050331"/>
          <c:h val="0.65890234632705158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square"/>
            <c:size val="8"/>
            <c:spPr>
              <a:solidFill>
                <a:srgbClr val="00B050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rgbClr val="92D050">
                    <a:alpha val="50000"/>
                  </a:srgbClr>
                </a:solidFill>
                <a:round/>
              </a:ln>
              <a:effectLst/>
            </c:spPr>
            <c:trendlineType val="linear"/>
            <c:dispRSqr val="0"/>
            <c:dispEq val="0"/>
          </c:trendline>
          <c:cat>
            <c:numRef>
              <c:f>Tabelle1!$A$7:$A$45</c:f>
              <c:numCache>
                <c:formatCode>m/d/yyyy</c:formatCode>
                <c:ptCount val="39"/>
                <c:pt idx="0">
                  <c:v>43887</c:v>
                </c:pt>
                <c:pt idx="1">
                  <c:v>43888</c:v>
                </c:pt>
                <c:pt idx="2">
                  <c:v>43889</c:v>
                </c:pt>
                <c:pt idx="3">
                  <c:v>43890</c:v>
                </c:pt>
                <c:pt idx="4">
                  <c:v>43891</c:v>
                </c:pt>
                <c:pt idx="5">
                  <c:v>43892</c:v>
                </c:pt>
                <c:pt idx="6">
                  <c:v>43893</c:v>
                </c:pt>
                <c:pt idx="7">
                  <c:v>43894</c:v>
                </c:pt>
                <c:pt idx="8">
                  <c:v>43895</c:v>
                </c:pt>
                <c:pt idx="9">
                  <c:v>43896</c:v>
                </c:pt>
                <c:pt idx="10">
                  <c:v>43897</c:v>
                </c:pt>
                <c:pt idx="11">
                  <c:v>43898</c:v>
                </c:pt>
                <c:pt idx="12">
                  <c:v>43899</c:v>
                </c:pt>
                <c:pt idx="13">
                  <c:v>43900</c:v>
                </c:pt>
                <c:pt idx="14">
                  <c:v>43901</c:v>
                </c:pt>
                <c:pt idx="15">
                  <c:v>43902</c:v>
                </c:pt>
                <c:pt idx="16">
                  <c:v>43903</c:v>
                </c:pt>
                <c:pt idx="17">
                  <c:v>43904</c:v>
                </c:pt>
                <c:pt idx="18">
                  <c:v>43905</c:v>
                </c:pt>
                <c:pt idx="19">
                  <c:v>43906</c:v>
                </c:pt>
                <c:pt idx="20">
                  <c:v>43907</c:v>
                </c:pt>
                <c:pt idx="21">
                  <c:v>43908</c:v>
                </c:pt>
                <c:pt idx="22">
                  <c:v>43909</c:v>
                </c:pt>
                <c:pt idx="23">
                  <c:v>43910</c:v>
                </c:pt>
                <c:pt idx="24">
                  <c:v>43911</c:v>
                </c:pt>
                <c:pt idx="25">
                  <c:v>43912</c:v>
                </c:pt>
                <c:pt idx="26">
                  <c:v>43913</c:v>
                </c:pt>
                <c:pt idx="27">
                  <c:v>43914</c:v>
                </c:pt>
                <c:pt idx="28">
                  <c:v>43915</c:v>
                </c:pt>
                <c:pt idx="29">
                  <c:v>43916</c:v>
                </c:pt>
                <c:pt idx="30">
                  <c:v>43917</c:v>
                </c:pt>
                <c:pt idx="31">
                  <c:v>43918</c:v>
                </c:pt>
                <c:pt idx="32">
                  <c:v>43919</c:v>
                </c:pt>
                <c:pt idx="33">
                  <c:v>43920</c:v>
                </c:pt>
                <c:pt idx="34">
                  <c:v>43921</c:v>
                </c:pt>
                <c:pt idx="35">
                  <c:v>43922</c:v>
                </c:pt>
                <c:pt idx="36">
                  <c:v>43923</c:v>
                </c:pt>
                <c:pt idx="37">
                  <c:v>43924</c:v>
                </c:pt>
                <c:pt idx="38">
                  <c:v>43925</c:v>
                </c:pt>
              </c:numCache>
            </c:numRef>
          </c:cat>
          <c:val>
            <c:numRef>
              <c:f>Tabelle1!$E$7:$E$45</c:f>
              <c:numCache>
                <c:formatCode>0.00_ ;\-0.00\ </c:formatCode>
                <c:ptCount val="39"/>
                <c:pt idx="5">
                  <c:v>0.35714285714285715</c:v>
                </c:pt>
                <c:pt idx="6">
                  <c:v>0.42105263157894735</c:v>
                </c:pt>
                <c:pt idx="7">
                  <c:v>0.48148148148148145</c:v>
                </c:pt>
                <c:pt idx="8">
                  <c:v>0.4</c:v>
                </c:pt>
                <c:pt idx="9">
                  <c:v>0.375</c:v>
                </c:pt>
                <c:pt idx="10">
                  <c:v>0.22077922077922077</c:v>
                </c:pt>
                <c:pt idx="11">
                  <c:v>0.32978723404255317</c:v>
                </c:pt>
                <c:pt idx="12">
                  <c:v>0.20799999999999999</c:v>
                </c:pt>
                <c:pt idx="13">
                  <c:v>0.4370860927152318</c:v>
                </c:pt>
                <c:pt idx="14">
                  <c:v>0.44700460829493088</c:v>
                </c:pt>
                <c:pt idx="15">
                  <c:v>0.36624203821656048</c:v>
                </c:pt>
                <c:pt idx="16">
                  <c:v>0.44988344988344986</c:v>
                </c:pt>
                <c:pt idx="17">
                  <c:v>0.28456591639871381</c:v>
                </c:pt>
                <c:pt idx="18">
                  <c:v>0.25907384230287861</c:v>
                </c:pt>
                <c:pt idx="19">
                  <c:v>0.28031809145129227</c:v>
                </c:pt>
                <c:pt idx="20">
                  <c:v>0.25155279503105588</c:v>
                </c:pt>
                <c:pt idx="21">
                  <c:v>0.22704714640198512</c:v>
                </c:pt>
                <c:pt idx="22">
                  <c:v>0.19261880687563196</c:v>
                </c:pt>
                <c:pt idx="23">
                  <c:v>0.14879186095803307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E3-4DD7-B7F3-5F848A21B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marker val="1"/>
        <c:smooth val="0"/>
        <c:axId val="1070128992"/>
        <c:axId val="1070129320"/>
      </c:lineChart>
      <c:dateAx>
        <c:axId val="1070128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0129320"/>
        <c:crosses val="autoZero"/>
        <c:auto val="1"/>
        <c:lblOffset val="100"/>
        <c:baseTimeUnit val="days"/>
      </c:dateAx>
      <c:valAx>
        <c:axId val="1070129320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01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85724</xdr:colOff>
      <xdr:row>5</xdr:row>
      <xdr:rowOff>147636</xdr:rowOff>
    </xdr:from>
    <xdr:to>
      <xdr:col>20</xdr:col>
      <xdr:colOff>152399</xdr:colOff>
      <xdr:row>29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E5C1AED-4228-4DEF-B22E-FC7C4D0344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30</xdr:row>
      <xdr:rowOff>0</xdr:rowOff>
    </xdr:from>
    <xdr:to>
      <xdr:col>20</xdr:col>
      <xdr:colOff>142875</xdr:colOff>
      <xdr:row>53</xdr:row>
      <xdr:rowOff>80964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132B27D-589B-4AF2-9A6E-1CF734B4E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0.5667</cdr:x>
      <cdr:y>0.14621</cdr:y>
    </cdr:from>
    <cdr:to>
      <cdr:x>0.98139</cdr:x>
      <cdr:y>0.37247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7B685D04-2776-4856-B4A3-775A926F58D4}"/>
            </a:ext>
          </a:extLst>
        </cdr:cNvPr>
        <cdr:cNvCxnSpPr/>
      </cdr:nvCxnSpPr>
      <cdr:spPr>
        <a:xfrm xmlns:a="http://schemas.openxmlformats.org/drawingml/2006/main" flipV="1">
          <a:off x="5219701" y="652464"/>
          <a:ext cx="3819525" cy="100965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0.62048</cdr:x>
      <cdr:y>0.21451</cdr:y>
    </cdr:from>
    <cdr:to>
      <cdr:x>0.97932</cdr:x>
      <cdr:y>0.36393</cdr:y>
    </cdr:to>
    <cdr:cxnSp macro="">
      <cdr:nvCxnSpPr>
        <cdr:cNvPr id="21" name="Gerader Verbinder 20">
          <a:extLst xmlns:a="http://schemas.openxmlformats.org/drawingml/2006/main">
            <a:ext uri="{FF2B5EF4-FFF2-40B4-BE49-F238E27FC236}">
              <a16:creationId xmlns:a16="http://schemas.microsoft.com/office/drawing/2014/main" id="{7B0D993A-5A49-4345-B6B2-586810D816F8}"/>
            </a:ext>
          </a:extLst>
        </cdr:cNvPr>
        <cdr:cNvCxnSpPr/>
      </cdr:nvCxnSpPr>
      <cdr:spPr>
        <a:xfrm xmlns:a="http://schemas.openxmlformats.org/drawingml/2006/main" flipV="1">
          <a:off x="5715001" y="957264"/>
          <a:ext cx="3305175" cy="6667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FF0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0.6122</cdr:x>
      <cdr:y>0.29562</cdr:y>
    </cdr:from>
    <cdr:to>
      <cdr:x>0.98139</cdr:x>
      <cdr:y>0.37247</cdr:y>
    </cdr:to>
    <cdr:cxnSp macro="">
      <cdr:nvCxnSpPr>
        <cdr:cNvPr id="28" name="Gerader Verbinder 27">
          <a:extLst xmlns:a="http://schemas.openxmlformats.org/drawingml/2006/main">
            <a:ext uri="{FF2B5EF4-FFF2-40B4-BE49-F238E27FC236}">
              <a16:creationId xmlns:a16="http://schemas.microsoft.com/office/drawing/2014/main" id="{C1C68757-578E-44D9-BB6A-94C1E1EF8C94}"/>
            </a:ext>
          </a:extLst>
        </cdr:cNvPr>
        <cdr:cNvCxnSpPr/>
      </cdr:nvCxnSpPr>
      <cdr:spPr>
        <a:xfrm xmlns:a="http://schemas.openxmlformats.org/drawingml/2006/main" flipV="1">
          <a:off x="5638801" y="1319214"/>
          <a:ext cx="3400425" cy="3429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5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B810F-E2EC-495A-9DCE-5AC237CAB8B7}">
  <dimension ref="A1:Y148"/>
  <sheetViews>
    <sheetView tabSelected="1" workbookViewId="0">
      <selection activeCell="A4" sqref="A4"/>
    </sheetView>
  </sheetViews>
  <sheetFormatPr baseColWidth="10" defaultRowHeight="15" x14ac:dyDescent="0.25"/>
  <cols>
    <col min="3" max="4" width="11.42578125" style="1"/>
    <col min="5" max="5" width="11.42578125" style="4"/>
    <col min="6" max="6" width="11.42578125" style="2" customWidth="1"/>
    <col min="7" max="8" width="11.42578125" customWidth="1"/>
    <col min="23" max="23" width="11.140625" style="1" customWidth="1"/>
    <col min="24" max="24" width="6.5703125" customWidth="1"/>
    <col min="25" max="25" width="12.5703125" style="5" customWidth="1"/>
  </cols>
  <sheetData>
    <row r="1" spans="1:25" x14ac:dyDescent="0.25">
      <c r="B1" s="2"/>
    </row>
    <row r="2" spans="1:25" x14ac:dyDescent="0.25">
      <c r="A2" t="s">
        <v>2</v>
      </c>
      <c r="B2" s="2"/>
    </row>
    <row r="3" spans="1:25" x14ac:dyDescent="0.25">
      <c r="A3" t="s">
        <v>3</v>
      </c>
      <c r="B3" s="2"/>
    </row>
    <row r="6" spans="1:25" x14ac:dyDescent="0.25">
      <c r="F6" s="2">
        <v>10</v>
      </c>
      <c r="G6">
        <v>20</v>
      </c>
      <c r="H6">
        <v>30</v>
      </c>
    </row>
    <row r="7" spans="1:25" x14ac:dyDescent="0.25">
      <c r="A7" s="3">
        <v>43887</v>
      </c>
      <c r="B7" s="3"/>
      <c r="C7" s="1">
        <v>2</v>
      </c>
      <c r="F7" s="2">
        <v>2</v>
      </c>
      <c r="G7">
        <v>2</v>
      </c>
      <c r="H7">
        <v>2</v>
      </c>
    </row>
    <row r="8" spans="1:25" x14ac:dyDescent="0.25">
      <c r="A8" s="3">
        <f>+A7+1</f>
        <v>43888</v>
      </c>
      <c r="B8" s="3"/>
      <c r="C8" s="1">
        <v>5</v>
      </c>
      <c r="D8" s="1">
        <f>+C8-C7</f>
        <v>3</v>
      </c>
      <c r="F8" s="2">
        <f t="shared" ref="F8:F39" si="0">+F7*(1+F$6/100)</f>
        <v>2.2000000000000002</v>
      </c>
      <c r="G8" s="2">
        <f t="shared" ref="G8:G39" si="1">+G7*(1+G$6/100)</f>
        <v>2.4</v>
      </c>
      <c r="H8" s="2">
        <f t="shared" ref="H8:H39" si="2">+H7*(1+H$6/100)</f>
        <v>2.6</v>
      </c>
    </row>
    <row r="9" spans="1:25" x14ac:dyDescent="0.25">
      <c r="A9" s="3">
        <f t="shared" ref="A9:A32" si="3">+A8+1</f>
        <v>43889</v>
      </c>
      <c r="B9" s="3"/>
      <c r="C9" s="1">
        <v>11</v>
      </c>
      <c r="D9" s="1">
        <f t="shared" ref="D9:D30" si="4">+C9-C8</f>
        <v>6</v>
      </c>
      <c r="F9" s="2">
        <f t="shared" si="0"/>
        <v>2.4200000000000004</v>
      </c>
      <c r="G9" s="2">
        <f t="shared" si="1"/>
        <v>2.88</v>
      </c>
      <c r="H9" s="2">
        <f t="shared" si="2"/>
        <v>3.3800000000000003</v>
      </c>
      <c r="V9" s="3">
        <f>+V10+14</f>
        <v>43925</v>
      </c>
    </row>
    <row r="10" spans="1:25" x14ac:dyDescent="0.25">
      <c r="A10" s="3">
        <f t="shared" si="3"/>
        <v>43890</v>
      </c>
      <c r="B10" s="3"/>
      <c r="C10" s="1">
        <v>11</v>
      </c>
      <c r="D10" s="1">
        <f t="shared" si="4"/>
        <v>0</v>
      </c>
      <c r="F10" s="2">
        <f t="shared" si="0"/>
        <v>2.6620000000000008</v>
      </c>
      <c r="G10" s="2">
        <f t="shared" si="1"/>
        <v>3.456</v>
      </c>
      <c r="H10" s="2">
        <f t="shared" si="2"/>
        <v>4.394000000000001</v>
      </c>
      <c r="V10" s="3">
        <v>43911</v>
      </c>
      <c r="W10" s="3">
        <v>43925</v>
      </c>
      <c r="X10" t="s">
        <v>0</v>
      </c>
      <c r="Y10" s="5" t="s">
        <v>1</v>
      </c>
    </row>
    <row r="11" spans="1:25" x14ac:dyDescent="0.25">
      <c r="A11" s="3">
        <f t="shared" si="3"/>
        <v>43891</v>
      </c>
      <c r="B11" s="3"/>
      <c r="C11" s="1">
        <v>14</v>
      </c>
      <c r="D11" s="1">
        <f t="shared" si="4"/>
        <v>3</v>
      </c>
      <c r="F11" s="2">
        <f t="shared" si="0"/>
        <v>2.9282000000000012</v>
      </c>
      <c r="G11" s="2">
        <f t="shared" si="1"/>
        <v>4.1471999999999998</v>
      </c>
      <c r="H11" s="2">
        <f t="shared" si="2"/>
        <v>5.7122000000000019</v>
      </c>
      <c r="V11">
        <v>2730</v>
      </c>
      <c r="W11" s="1">
        <f t="shared" ref="W11:W16" si="5">+V11*((1+X11/100)^14)</f>
        <v>5405.2132664695546</v>
      </c>
      <c r="X11">
        <v>5</v>
      </c>
      <c r="Y11" s="5">
        <f t="shared" ref="Y11:Y16" si="6">+LOG(2)/LOG(1+X11/100)</f>
        <v>14.206699082890461</v>
      </c>
    </row>
    <row r="12" spans="1:25" x14ac:dyDescent="0.25">
      <c r="A12" s="3">
        <f t="shared" si="3"/>
        <v>43892</v>
      </c>
      <c r="B12" s="3"/>
      <c r="C12" s="1">
        <v>19</v>
      </c>
      <c r="D12" s="1">
        <f t="shared" si="4"/>
        <v>5</v>
      </c>
      <c r="E12" s="4">
        <f t="shared" ref="E12:E29" si="7">+(C12-C11)/C11</f>
        <v>0.35714285714285715</v>
      </c>
      <c r="F12" s="2">
        <f t="shared" si="0"/>
        <v>3.2210200000000015</v>
      </c>
      <c r="G12" s="2">
        <f t="shared" si="1"/>
        <v>4.9766399999999997</v>
      </c>
      <c r="H12" s="2">
        <f t="shared" si="2"/>
        <v>7.4258600000000028</v>
      </c>
      <c r="V12">
        <v>2730</v>
      </c>
      <c r="W12" s="1">
        <f t="shared" si="5"/>
        <v>10367.17045682249</v>
      </c>
      <c r="X12">
        <v>10</v>
      </c>
      <c r="Y12" s="5">
        <f t="shared" si="6"/>
        <v>7.2725408973417123</v>
      </c>
    </row>
    <row r="13" spans="1:25" x14ac:dyDescent="0.25">
      <c r="A13" s="3">
        <f t="shared" si="3"/>
        <v>43893</v>
      </c>
      <c r="B13" s="3"/>
      <c r="C13" s="1">
        <v>27</v>
      </c>
      <c r="D13" s="1">
        <f t="shared" si="4"/>
        <v>8</v>
      </c>
      <c r="E13" s="4">
        <f t="shared" si="7"/>
        <v>0.42105263157894735</v>
      </c>
      <c r="F13" s="2">
        <f t="shared" si="0"/>
        <v>3.5431220000000021</v>
      </c>
      <c r="G13" s="2">
        <f t="shared" si="1"/>
        <v>5.9719679999999995</v>
      </c>
      <c r="H13" s="2">
        <f t="shared" si="2"/>
        <v>9.6536180000000034</v>
      </c>
      <c r="V13">
        <v>2730</v>
      </c>
      <c r="W13" s="1">
        <f t="shared" si="5"/>
        <v>19316.676737054902</v>
      </c>
      <c r="X13">
        <v>15</v>
      </c>
      <c r="Y13" s="5">
        <f t="shared" si="6"/>
        <v>4.9594844546403909</v>
      </c>
    </row>
    <row r="14" spans="1:25" x14ac:dyDescent="0.25">
      <c r="A14" s="3">
        <f t="shared" si="3"/>
        <v>43894</v>
      </c>
      <c r="B14" s="3"/>
      <c r="C14" s="1">
        <v>40</v>
      </c>
      <c r="D14" s="1">
        <f t="shared" si="4"/>
        <v>13</v>
      </c>
      <c r="E14" s="4">
        <f t="shared" si="7"/>
        <v>0.48148148148148145</v>
      </c>
      <c r="F14" s="2">
        <f t="shared" si="0"/>
        <v>3.8974342000000028</v>
      </c>
      <c r="G14" s="2">
        <f t="shared" si="1"/>
        <v>7.1663615999999992</v>
      </c>
      <c r="H14" s="2">
        <f t="shared" si="2"/>
        <v>12.549703400000006</v>
      </c>
      <c r="V14">
        <v>2730</v>
      </c>
      <c r="W14" s="1">
        <f t="shared" si="5"/>
        <v>35050.97408218398</v>
      </c>
      <c r="X14">
        <v>20</v>
      </c>
      <c r="Y14" s="5">
        <f t="shared" si="6"/>
        <v>3.8017840169239308</v>
      </c>
    </row>
    <row r="15" spans="1:25" x14ac:dyDescent="0.25">
      <c r="A15" s="3">
        <f t="shared" si="3"/>
        <v>43895</v>
      </c>
      <c r="B15" s="3"/>
      <c r="C15" s="1">
        <v>56</v>
      </c>
      <c r="D15" s="1">
        <f t="shared" si="4"/>
        <v>16</v>
      </c>
      <c r="E15" s="4">
        <f t="shared" si="7"/>
        <v>0.4</v>
      </c>
      <c r="F15" s="2">
        <f t="shared" si="0"/>
        <v>4.2871776200000031</v>
      </c>
      <c r="G15" s="2">
        <f t="shared" si="1"/>
        <v>8.5996339199999987</v>
      </c>
      <c r="H15" s="2">
        <f t="shared" si="2"/>
        <v>16.314614420000009</v>
      </c>
      <c r="V15">
        <v>2730</v>
      </c>
      <c r="W15" s="1">
        <f t="shared" si="5"/>
        <v>62073.013396002352</v>
      </c>
      <c r="X15">
        <v>25</v>
      </c>
      <c r="Y15" s="5">
        <f t="shared" si="6"/>
        <v>3.1062837195053898</v>
      </c>
    </row>
    <row r="16" spans="1:25" x14ac:dyDescent="0.25">
      <c r="A16" s="3">
        <f t="shared" si="3"/>
        <v>43896</v>
      </c>
      <c r="B16" s="3"/>
      <c r="C16" s="1">
        <v>77</v>
      </c>
      <c r="D16" s="1">
        <f t="shared" si="4"/>
        <v>21</v>
      </c>
      <c r="E16" s="4">
        <f t="shared" si="7"/>
        <v>0.375</v>
      </c>
      <c r="F16" s="2">
        <f t="shared" si="0"/>
        <v>4.7158953820000038</v>
      </c>
      <c r="G16" s="2">
        <f t="shared" si="1"/>
        <v>10.319560703999999</v>
      </c>
      <c r="H16" s="2">
        <f t="shared" si="2"/>
        <v>21.208998746000013</v>
      </c>
      <c r="V16">
        <v>2730</v>
      </c>
      <c r="W16" s="1">
        <f t="shared" si="5"/>
        <v>107490.37532959066</v>
      </c>
      <c r="X16">
        <v>30</v>
      </c>
      <c r="Y16" s="5">
        <f t="shared" si="6"/>
        <v>2.6419267958111399</v>
      </c>
    </row>
    <row r="17" spans="1:8" x14ac:dyDescent="0.25">
      <c r="A17" s="3">
        <f t="shared" si="3"/>
        <v>43897</v>
      </c>
      <c r="B17" s="3"/>
      <c r="C17" s="1">
        <v>94</v>
      </c>
      <c r="D17" s="1">
        <f t="shared" si="4"/>
        <v>17</v>
      </c>
      <c r="E17" s="4">
        <f t="shared" si="7"/>
        <v>0.22077922077922077</v>
      </c>
      <c r="F17" s="2">
        <f t="shared" si="0"/>
        <v>5.1874849202000046</v>
      </c>
      <c r="G17" s="2">
        <f t="shared" si="1"/>
        <v>12.383472844799998</v>
      </c>
      <c r="H17" s="2">
        <f t="shared" si="2"/>
        <v>27.571698369800018</v>
      </c>
    </row>
    <row r="18" spans="1:8" x14ac:dyDescent="0.25">
      <c r="A18" s="3">
        <f t="shared" si="3"/>
        <v>43898</v>
      </c>
      <c r="B18" s="3"/>
      <c r="C18" s="1">
        <v>125</v>
      </c>
      <c r="D18" s="1">
        <f t="shared" si="4"/>
        <v>31</v>
      </c>
      <c r="E18" s="4">
        <f t="shared" si="7"/>
        <v>0.32978723404255317</v>
      </c>
      <c r="F18" s="2">
        <f t="shared" si="0"/>
        <v>5.7062334122200058</v>
      </c>
      <c r="G18" s="2">
        <f t="shared" si="1"/>
        <v>14.860167413759998</v>
      </c>
      <c r="H18" s="2">
        <f t="shared" si="2"/>
        <v>35.843207880740025</v>
      </c>
    </row>
    <row r="19" spans="1:8" x14ac:dyDescent="0.25">
      <c r="A19" s="3">
        <f t="shared" si="3"/>
        <v>43899</v>
      </c>
      <c r="B19" s="3"/>
      <c r="C19" s="1">
        <v>151</v>
      </c>
      <c r="D19" s="1">
        <f t="shared" si="4"/>
        <v>26</v>
      </c>
      <c r="E19" s="4">
        <f t="shared" si="7"/>
        <v>0.20799999999999999</v>
      </c>
      <c r="F19" s="2">
        <f t="shared" si="0"/>
        <v>6.276856753442007</v>
      </c>
      <c r="G19" s="2">
        <f t="shared" si="1"/>
        <v>17.832200896511996</v>
      </c>
      <c r="H19" s="2">
        <f t="shared" si="2"/>
        <v>46.596170244962032</v>
      </c>
    </row>
    <row r="20" spans="1:8" x14ac:dyDescent="0.25">
      <c r="A20" s="3">
        <f t="shared" si="3"/>
        <v>43900</v>
      </c>
      <c r="B20" s="3"/>
      <c r="C20" s="1">
        <v>217</v>
      </c>
      <c r="D20" s="1">
        <f t="shared" si="4"/>
        <v>66</v>
      </c>
      <c r="E20" s="4">
        <f t="shared" si="7"/>
        <v>0.4370860927152318</v>
      </c>
      <c r="F20" s="2">
        <f t="shared" si="0"/>
        <v>6.9045424287862085</v>
      </c>
      <c r="G20" s="2">
        <f t="shared" si="1"/>
        <v>21.398641075814393</v>
      </c>
      <c r="H20" s="2">
        <f t="shared" si="2"/>
        <v>60.575021318450645</v>
      </c>
    </row>
    <row r="21" spans="1:8" x14ac:dyDescent="0.25">
      <c r="A21" s="3">
        <f t="shared" si="3"/>
        <v>43901</v>
      </c>
      <c r="B21" s="3"/>
      <c r="C21" s="1">
        <v>314</v>
      </c>
      <c r="D21" s="1">
        <f t="shared" si="4"/>
        <v>97</v>
      </c>
      <c r="E21" s="4">
        <f t="shared" si="7"/>
        <v>0.44700460829493088</v>
      </c>
      <c r="F21" s="2">
        <f t="shared" si="0"/>
        <v>7.5949966716648296</v>
      </c>
      <c r="G21" s="2">
        <f t="shared" si="1"/>
        <v>25.678369290977269</v>
      </c>
      <c r="H21" s="2">
        <f t="shared" si="2"/>
        <v>78.747527713985846</v>
      </c>
    </row>
    <row r="22" spans="1:8" x14ac:dyDescent="0.25">
      <c r="A22" s="3">
        <f t="shared" si="3"/>
        <v>43902</v>
      </c>
      <c r="B22" s="3"/>
      <c r="C22" s="1">
        <v>429</v>
      </c>
      <c r="D22" s="1">
        <f t="shared" si="4"/>
        <v>115</v>
      </c>
      <c r="E22" s="4">
        <f t="shared" si="7"/>
        <v>0.36624203821656048</v>
      </c>
      <c r="F22" s="2">
        <f t="shared" si="0"/>
        <v>8.3544963388313125</v>
      </c>
      <c r="G22" s="2">
        <f t="shared" si="1"/>
        <v>30.814043149172722</v>
      </c>
      <c r="H22" s="2">
        <f t="shared" si="2"/>
        <v>102.3717860281816</v>
      </c>
    </row>
    <row r="23" spans="1:8" x14ac:dyDescent="0.25">
      <c r="A23" s="3">
        <f t="shared" si="3"/>
        <v>43903</v>
      </c>
      <c r="B23" s="3"/>
      <c r="C23" s="1">
        <v>622</v>
      </c>
      <c r="D23" s="1">
        <f t="shared" si="4"/>
        <v>193</v>
      </c>
      <c r="E23" s="4">
        <f t="shared" si="7"/>
        <v>0.44988344988344986</v>
      </c>
      <c r="F23" s="2">
        <f t="shared" si="0"/>
        <v>9.1899459727144439</v>
      </c>
      <c r="G23" s="2">
        <f t="shared" si="1"/>
        <v>36.976851779007262</v>
      </c>
      <c r="H23" s="2">
        <f t="shared" si="2"/>
        <v>133.08332183663609</v>
      </c>
    </row>
    <row r="24" spans="1:8" x14ac:dyDescent="0.25">
      <c r="A24" s="3">
        <f t="shared" si="3"/>
        <v>43904</v>
      </c>
      <c r="B24" s="3"/>
      <c r="C24" s="1">
        <v>799</v>
      </c>
      <c r="D24" s="1">
        <f t="shared" si="4"/>
        <v>177</v>
      </c>
      <c r="E24" s="4">
        <f t="shared" si="7"/>
        <v>0.28456591639871381</v>
      </c>
      <c r="F24" s="2">
        <f t="shared" si="0"/>
        <v>10.108940569985888</v>
      </c>
      <c r="G24" s="2">
        <f t="shared" si="1"/>
        <v>44.372222134808716</v>
      </c>
      <c r="H24" s="2">
        <f t="shared" si="2"/>
        <v>173.00831838762693</v>
      </c>
    </row>
    <row r="25" spans="1:8" x14ac:dyDescent="0.25">
      <c r="A25" s="3">
        <f t="shared" si="3"/>
        <v>43905</v>
      </c>
      <c r="B25" s="3"/>
      <c r="C25" s="1">
        <v>1006</v>
      </c>
      <c r="D25" s="1">
        <f t="shared" si="4"/>
        <v>207</v>
      </c>
      <c r="E25" s="4">
        <f t="shared" si="7"/>
        <v>0.25907384230287861</v>
      </c>
      <c r="F25" s="2">
        <f t="shared" si="0"/>
        <v>11.119834626984478</v>
      </c>
      <c r="G25" s="2">
        <f t="shared" si="1"/>
        <v>53.246666561770461</v>
      </c>
      <c r="H25" s="2">
        <f t="shared" si="2"/>
        <v>224.91081390391503</v>
      </c>
    </row>
    <row r="26" spans="1:8" x14ac:dyDescent="0.25">
      <c r="A26" s="3">
        <f t="shared" si="3"/>
        <v>43906</v>
      </c>
      <c r="B26" s="3"/>
      <c r="C26" s="1">
        <v>1288</v>
      </c>
      <c r="D26" s="1">
        <f t="shared" si="4"/>
        <v>282</v>
      </c>
      <c r="E26" s="4">
        <f t="shared" si="7"/>
        <v>0.28031809145129227</v>
      </c>
      <c r="F26" s="2">
        <f t="shared" si="0"/>
        <v>12.231818089682926</v>
      </c>
      <c r="G26" s="2">
        <f t="shared" si="1"/>
        <v>63.895999874124549</v>
      </c>
      <c r="H26" s="2">
        <f t="shared" si="2"/>
        <v>292.38405807508957</v>
      </c>
    </row>
    <row r="27" spans="1:8" x14ac:dyDescent="0.25">
      <c r="A27" s="3">
        <f t="shared" si="3"/>
        <v>43907</v>
      </c>
      <c r="B27" s="3"/>
      <c r="C27" s="1">
        <v>1612</v>
      </c>
      <c r="D27" s="1">
        <f t="shared" si="4"/>
        <v>324</v>
      </c>
      <c r="E27" s="4">
        <f t="shared" si="7"/>
        <v>0.25155279503105588</v>
      </c>
      <c r="F27" s="2">
        <f t="shared" si="0"/>
        <v>13.45499989865122</v>
      </c>
      <c r="G27" s="2">
        <f t="shared" si="1"/>
        <v>76.675199848949461</v>
      </c>
      <c r="H27" s="2">
        <f t="shared" si="2"/>
        <v>380.09927549761647</v>
      </c>
    </row>
    <row r="28" spans="1:8" x14ac:dyDescent="0.25">
      <c r="A28" s="3">
        <f t="shared" si="3"/>
        <v>43908</v>
      </c>
      <c r="B28" s="3"/>
      <c r="C28" s="1">
        <v>1978</v>
      </c>
      <c r="D28" s="1">
        <f t="shared" si="4"/>
        <v>366</v>
      </c>
      <c r="E28" s="4">
        <f t="shared" si="7"/>
        <v>0.22704714640198512</v>
      </c>
      <c r="F28" s="2">
        <f t="shared" si="0"/>
        <v>14.800499888516343</v>
      </c>
      <c r="G28" s="2">
        <f t="shared" si="1"/>
        <v>92.01023981873935</v>
      </c>
      <c r="H28" s="2">
        <f t="shared" si="2"/>
        <v>494.12905814690146</v>
      </c>
    </row>
    <row r="29" spans="1:8" x14ac:dyDescent="0.25">
      <c r="A29" s="3">
        <f t="shared" si="3"/>
        <v>43909</v>
      </c>
      <c r="B29" s="3"/>
      <c r="C29" s="1">
        <v>2359</v>
      </c>
      <c r="D29" s="1">
        <f t="shared" si="4"/>
        <v>381</v>
      </c>
      <c r="E29" s="4">
        <f t="shared" si="7"/>
        <v>0.19261880687563196</v>
      </c>
      <c r="F29" s="2">
        <f t="shared" si="0"/>
        <v>16.280549877367978</v>
      </c>
      <c r="G29" s="2">
        <f t="shared" si="1"/>
        <v>110.41228778248721</v>
      </c>
      <c r="H29" s="2">
        <f t="shared" si="2"/>
        <v>642.36777559097186</v>
      </c>
    </row>
    <row r="30" spans="1:8" x14ac:dyDescent="0.25">
      <c r="A30" s="3">
        <f t="shared" si="3"/>
        <v>43910</v>
      </c>
      <c r="B30" s="3"/>
      <c r="C30" s="1">
        <v>2710</v>
      </c>
      <c r="D30" s="1">
        <f t="shared" si="4"/>
        <v>351</v>
      </c>
      <c r="E30" s="4">
        <f>+(C30-C29)/C29</f>
        <v>0.14879186095803307</v>
      </c>
      <c r="F30" s="2">
        <f t="shared" si="0"/>
        <v>17.908604865104778</v>
      </c>
      <c r="G30" s="2">
        <f t="shared" si="1"/>
        <v>132.49474533898464</v>
      </c>
      <c r="H30" s="2">
        <f t="shared" si="2"/>
        <v>835.07810826826346</v>
      </c>
    </row>
    <row r="31" spans="1:8" x14ac:dyDescent="0.25">
      <c r="A31" s="3">
        <f t="shared" si="3"/>
        <v>43911</v>
      </c>
      <c r="B31" s="3"/>
      <c r="F31" s="2">
        <f t="shared" si="0"/>
        <v>19.699465351615256</v>
      </c>
      <c r="G31" s="2">
        <f t="shared" si="1"/>
        <v>158.99369440678157</v>
      </c>
      <c r="H31" s="2">
        <f t="shared" si="2"/>
        <v>1085.6015407487425</v>
      </c>
    </row>
    <row r="32" spans="1:8" x14ac:dyDescent="0.25">
      <c r="A32" s="3">
        <f t="shared" si="3"/>
        <v>43912</v>
      </c>
      <c r="B32" s="3"/>
      <c r="F32" s="2">
        <f t="shared" si="0"/>
        <v>21.669411886776782</v>
      </c>
      <c r="G32" s="2">
        <f t="shared" si="1"/>
        <v>190.79243328813789</v>
      </c>
      <c r="H32" s="2">
        <f t="shared" si="2"/>
        <v>1411.2820029733653</v>
      </c>
    </row>
    <row r="33" spans="1:8" x14ac:dyDescent="0.25">
      <c r="A33" s="3">
        <f>+A32+1</f>
        <v>43913</v>
      </c>
      <c r="B33" s="3"/>
      <c r="F33" s="2">
        <f t="shared" si="0"/>
        <v>23.836353075454461</v>
      </c>
      <c r="G33" s="2">
        <f t="shared" si="1"/>
        <v>228.95091994576546</v>
      </c>
      <c r="H33" s="2">
        <f t="shared" si="2"/>
        <v>1834.6666038653748</v>
      </c>
    </row>
    <row r="34" spans="1:8" x14ac:dyDescent="0.25">
      <c r="A34" s="3">
        <f t="shared" ref="A34:A97" si="8">+A33+1</f>
        <v>43914</v>
      </c>
      <c r="B34" s="3"/>
      <c r="F34" s="2">
        <f t="shared" si="0"/>
        <v>26.219988382999908</v>
      </c>
      <c r="G34" s="2">
        <f t="shared" si="1"/>
        <v>274.74110393491856</v>
      </c>
      <c r="H34" s="2">
        <f t="shared" si="2"/>
        <v>2385.0665850249875</v>
      </c>
    </row>
    <row r="35" spans="1:8" x14ac:dyDescent="0.25">
      <c r="A35" s="3">
        <f t="shared" si="8"/>
        <v>43915</v>
      </c>
      <c r="B35" s="3"/>
      <c r="F35" s="2">
        <f t="shared" si="0"/>
        <v>28.841987221299902</v>
      </c>
      <c r="G35" s="2">
        <f t="shared" si="1"/>
        <v>329.68932472190227</v>
      </c>
      <c r="H35" s="2">
        <f t="shared" si="2"/>
        <v>3100.5865605324839</v>
      </c>
    </row>
    <row r="36" spans="1:8" x14ac:dyDescent="0.25">
      <c r="A36" s="3">
        <f t="shared" si="8"/>
        <v>43916</v>
      </c>
      <c r="B36" s="3"/>
      <c r="F36" s="2">
        <f t="shared" si="0"/>
        <v>31.726185943429897</v>
      </c>
      <c r="G36" s="2">
        <f t="shared" si="1"/>
        <v>395.62718966628273</v>
      </c>
      <c r="H36" s="2">
        <f t="shared" si="2"/>
        <v>4030.7625286922294</v>
      </c>
    </row>
    <row r="37" spans="1:8" x14ac:dyDescent="0.25">
      <c r="A37" s="3">
        <f t="shared" si="8"/>
        <v>43917</v>
      </c>
      <c r="B37" s="3"/>
      <c r="F37" s="2">
        <f t="shared" si="0"/>
        <v>34.898804537772889</v>
      </c>
      <c r="G37" s="2">
        <f t="shared" si="1"/>
        <v>474.75262759953927</v>
      </c>
      <c r="H37" s="2">
        <f t="shared" si="2"/>
        <v>5239.9912872998984</v>
      </c>
    </row>
    <row r="38" spans="1:8" x14ac:dyDescent="0.25">
      <c r="A38" s="3">
        <f t="shared" si="8"/>
        <v>43918</v>
      </c>
      <c r="B38" s="3"/>
      <c r="F38" s="2">
        <f t="shared" si="0"/>
        <v>38.388684991550178</v>
      </c>
      <c r="G38" s="2">
        <f t="shared" si="1"/>
        <v>569.70315311944705</v>
      </c>
      <c r="H38" s="2">
        <f t="shared" si="2"/>
        <v>6811.9886734898682</v>
      </c>
    </row>
    <row r="39" spans="1:8" x14ac:dyDescent="0.25">
      <c r="A39" s="3">
        <f t="shared" si="8"/>
        <v>43919</v>
      </c>
      <c r="B39" s="3"/>
      <c r="F39" s="2">
        <f t="shared" si="0"/>
        <v>42.227553490705198</v>
      </c>
      <c r="G39" s="2">
        <f t="shared" si="1"/>
        <v>683.64378374333648</v>
      </c>
      <c r="H39" s="2">
        <f t="shared" si="2"/>
        <v>8855.5852755368287</v>
      </c>
    </row>
    <row r="40" spans="1:8" x14ac:dyDescent="0.25">
      <c r="A40" s="3">
        <f t="shared" si="8"/>
        <v>43920</v>
      </c>
      <c r="B40" s="3"/>
      <c r="F40" s="2">
        <f t="shared" ref="F40:F71" si="9">+F39*(1+F$6/100)</f>
        <v>46.450308839775722</v>
      </c>
      <c r="G40" s="2">
        <f t="shared" ref="G40:G71" si="10">+G39*(1+G$6/100)</f>
        <v>820.37254049200374</v>
      </c>
      <c r="H40" s="2">
        <f t="shared" ref="H40:H71" si="11">+H39*(1+H$6/100)</f>
        <v>11512.260858197878</v>
      </c>
    </row>
    <row r="41" spans="1:8" x14ac:dyDescent="0.25">
      <c r="A41" s="3">
        <f t="shared" si="8"/>
        <v>43921</v>
      </c>
      <c r="B41" s="3"/>
      <c r="F41" s="2">
        <f t="shared" si="9"/>
        <v>51.095339723753298</v>
      </c>
      <c r="G41" s="2">
        <f t="shared" si="10"/>
        <v>984.44704859040439</v>
      </c>
      <c r="H41" s="2">
        <f t="shared" si="11"/>
        <v>14965.939115657242</v>
      </c>
    </row>
    <row r="42" spans="1:8" x14ac:dyDescent="0.25">
      <c r="A42" s="3">
        <f t="shared" si="8"/>
        <v>43922</v>
      </c>
      <c r="B42" s="3"/>
      <c r="F42" s="2">
        <f t="shared" si="9"/>
        <v>56.204873696128629</v>
      </c>
      <c r="G42" s="2">
        <f t="shared" si="10"/>
        <v>1181.3364583084851</v>
      </c>
      <c r="H42" s="2">
        <f t="shared" si="11"/>
        <v>19455.720850354413</v>
      </c>
    </row>
    <row r="43" spans="1:8" x14ac:dyDescent="0.25">
      <c r="A43" s="3">
        <f t="shared" si="8"/>
        <v>43923</v>
      </c>
      <c r="B43" s="3"/>
      <c r="F43" s="2">
        <f t="shared" si="9"/>
        <v>61.825361065741497</v>
      </c>
      <c r="G43" s="2">
        <f t="shared" si="10"/>
        <v>1417.6037499701822</v>
      </c>
      <c r="H43" s="2">
        <f t="shared" si="11"/>
        <v>25292.43710546074</v>
      </c>
    </row>
    <row r="44" spans="1:8" x14ac:dyDescent="0.25">
      <c r="A44" s="3">
        <f t="shared" si="8"/>
        <v>43924</v>
      </c>
      <c r="B44" s="3"/>
      <c r="F44" s="2">
        <f t="shared" si="9"/>
        <v>68.007897172315651</v>
      </c>
      <c r="G44" s="2">
        <f t="shared" si="10"/>
        <v>1701.1244999642186</v>
      </c>
      <c r="H44" s="2">
        <f t="shared" si="11"/>
        <v>32880.168237098966</v>
      </c>
    </row>
    <row r="45" spans="1:8" x14ac:dyDescent="0.25">
      <c r="A45" s="3">
        <f t="shared" si="8"/>
        <v>43925</v>
      </c>
      <c r="B45" s="3"/>
      <c r="F45" s="2">
        <f t="shared" si="9"/>
        <v>74.808686889547218</v>
      </c>
      <c r="G45" s="2">
        <f t="shared" si="10"/>
        <v>2041.3493999570621</v>
      </c>
      <c r="H45" s="2">
        <f t="shared" si="11"/>
        <v>42744.218708228655</v>
      </c>
    </row>
    <row r="46" spans="1:8" x14ac:dyDescent="0.25">
      <c r="A46" s="3">
        <f t="shared" si="8"/>
        <v>43926</v>
      </c>
      <c r="B46" s="3"/>
      <c r="F46" s="2">
        <f t="shared" si="9"/>
        <v>82.289555578501947</v>
      </c>
      <c r="G46" s="2">
        <f t="shared" si="10"/>
        <v>2449.6192799484743</v>
      </c>
      <c r="H46" s="2">
        <f t="shared" si="11"/>
        <v>55567.484320697251</v>
      </c>
    </row>
    <row r="47" spans="1:8" x14ac:dyDescent="0.25">
      <c r="A47" s="3">
        <f t="shared" si="8"/>
        <v>43927</v>
      </c>
      <c r="B47" s="3"/>
      <c r="F47" s="2">
        <f t="shared" si="9"/>
        <v>90.518511136352146</v>
      </c>
      <c r="G47" s="2">
        <f t="shared" si="10"/>
        <v>2939.5431359381691</v>
      </c>
      <c r="H47" s="2">
        <f t="shared" si="11"/>
        <v>72237.729616906436</v>
      </c>
    </row>
    <row r="48" spans="1:8" x14ac:dyDescent="0.25">
      <c r="A48" s="3">
        <f t="shared" si="8"/>
        <v>43928</v>
      </c>
      <c r="B48" s="3"/>
      <c r="F48" s="2">
        <f t="shared" si="9"/>
        <v>99.570362249987369</v>
      </c>
      <c r="G48" s="2">
        <f t="shared" si="10"/>
        <v>3527.4517631258027</v>
      </c>
      <c r="H48" s="2">
        <f t="shared" si="11"/>
        <v>93909.048501978366</v>
      </c>
    </row>
    <row r="49" spans="1:8" x14ac:dyDescent="0.25">
      <c r="A49" s="3">
        <f t="shared" si="8"/>
        <v>43929</v>
      </c>
      <c r="B49" s="3"/>
      <c r="F49" s="2">
        <f t="shared" si="9"/>
        <v>109.52739847498611</v>
      </c>
      <c r="G49" s="2">
        <f t="shared" si="10"/>
        <v>4232.9421157509632</v>
      </c>
      <c r="H49" s="2">
        <f t="shared" si="11"/>
        <v>122081.76305257189</v>
      </c>
    </row>
    <row r="50" spans="1:8" x14ac:dyDescent="0.25">
      <c r="A50" s="3">
        <f t="shared" si="8"/>
        <v>43930</v>
      </c>
      <c r="B50" s="3"/>
      <c r="F50" s="2">
        <f t="shared" si="9"/>
        <v>120.48013832248473</v>
      </c>
      <c r="G50" s="2">
        <f t="shared" si="10"/>
        <v>5079.5305389011555</v>
      </c>
      <c r="H50" s="2">
        <f t="shared" si="11"/>
        <v>158706.29196834346</v>
      </c>
    </row>
    <row r="51" spans="1:8" x14ac:dyDescent="0.25">
      <c r="A51" s="3">
        <f t="shared" si="8"/>
        <v>43931</v>
      </c>
      <c r="B51" s="3"/>
      <c r="F51" s="2">
        <f t="shared" si="9"/>
        <v>132.52815215473322</v>
      </c>
      <c r="G51" s="2">
        <f t="shared" si="10"/>
        <v>6095.4366466813863</v>
      </c>
      <c r="H51" s="2">
        <f t="shared" si="11"/>
        <v>206318.17955884652</v>
      </c>
    </row>
    <row r="52" spans="1:8" x14ac:dyDescent="0.25">
      <c r="A52" s="3">
        <f t="shared" si="8"/>
        <v>43932</v>
      </c>
      <c r="B52" s="3"/>
      <c r="F52" s="2">
        <f t="shared" si="9"/>
        <v>145.78096737020655</v>
      </c>
      <c r="G52" s="2">
        <f t="shared" si="10"/>
        <v>7314.5239760176637</v>
      </c>
      <c r="H52" s="2">
        <f t="shared" si="11"/>
        <v>268213.63342650048</v>
      </c>
    </row>
    <row r="53" spans="1:8" x14ac:dyDescent="0.25">
      <c r="A53" s="3">
        <f t="shared" si="8"/>
        <v>43933</v>
      </c>
      <c r="B53" s="3"/>
      <c r="F53" s="2">
        <f t="shared" si="9"/>
        <v>160.35906410722723</v>
      </c>
      <c r="G53" s="2">
        <f t="shared" si="10"/>
        <v>8777.4287712211953</v>
      </c>
      <c r="H53" s="2">
        <f t="shared" si="11"/>
        <v>348677.72345445066</v>
      </c>
    </row>
    <row r="54" spans="1:8" x14ac:dyDescent="0.25">
      <c r="A54" s="3">
        <f t="shared" si="8"/>
        <v>43934</v>
      </c>
      <c r="B54" s="3"/>
      <c r="F54" s="2">
        <f t="shared" si="9"/>
        <v>176.39497051794996</v>
      </c>
      <c r="G54" s="2">
        <f t="shared" si="10"/>
        <v>10532.914525465434</v>
      </c>
      <c r="H54" s="2">
        <f t="shared" si="11"/>
        <v>453281.0404907859</v>
      </c>
    </row>
    <row r="55" spans="1:8" x14ac:dyDescent="0.25">
      <c r="A55" s="3">
        <f t="shared" si="8"/>
        <v>43935</v>
      </c>
      <c r="B55" s="3"/>
      <c r="F55" s="2">
        <f t="shared" si="9"/>
        <v>194.03446756974498</v>
      </c>
      <c r="G55" s="2">
        <f t="shared" si="10"/>
        <v>12639.49743055852</v>
      </c>
      <c r="H55" s="2">
        <f t="shared" si="11"/>
        <v>589265.35263802169</v>
      </c>
    </row>
    <row r="56" spans="1:8" x14ac:dyDescent="0.25">
      <c r="A56" s="3">
        <f t="shared" si="8"/>
        <v>43936</v>
      </c>
      <c r="B56" s="3"/>
      <c r="F56" s="2">
        <f t="shared" si="9"/>
        <v>213.43791432671949</v>
      </c>
      <c r="G56" s="2">
        <f t="shared" si="10"/>
        <v>15167.396916670223</v>
      </c>
      <c r="H56" s="2">
        <f t="shared" si="11"/>
        <v>766044.95842942828</v>
      </c>
    </row>
    <row r="57" spans="1:8" x14ac:dyDescent="0.25">
      <c r="A57" s="3">
        <f t="shared" si="8"/>
        <v>43937</v>
      </c>
      <c r="B57" s="3"/>
      <c r="F57" s="2">
        <f t="shared" si="9"/>
        <v>234.78170575939146</v>
      </c>
      <c r="G57" s="2">
        <f t="shared" si="10"/>
        <v>18200.876300004267</v>
      </c>
      <c r="H57" s="2">
        <f t="shared" si="11"/>
        <v>995858.44595825684</v>
      </c>
    </row>
    <row r="58" spans="1:8" x14ac:dyDescent="0.25">
      <c r="A58" s="3">
        <f t="shared" si="8"/>
        <v>43938</v>
      </c>
      <c r="B58" s="3"/>
      <c r="F58" s="2">
        <f t="shared" si="9"/>
        <v>258.2598763353306</v>
      </c>
      <c r="G58" s="2">
        <f t="shared" si="10"/>
        <v>21841.051560005119</v>
      </c>
      <c r="H58" s="2">
        <f t="shared" si="11"/>
        <v>1294615.979745734</v>
      </c>
    </row>
    <row r="59" spans="1:8" x14ac:dyDescent="0.25">
      <c r="A59" s="3">
        <f t="shared" si="8"/>
        <v>43939</v>
      </c>
      <c r="B59" s="3"/>
      <c r="F59" s="2">
        <f t="shared" si="9"/>
        <v>284.08586396886369</v>
      </c>
      <c r="G59" s="2">
        <f t="shared" si="10"/>
        <v>26209.26187200614</v>
      </c>
      <c r="H59" s="2">
        <f t="shared" si="11"/>
        <v>1683000.7736694543</v>
      </c>
    </row>
    <row r="60" spans="1:8" x14ac:dyDescent="0.25">
      <c r="A60" s="3">
        <f t="shared" si="8"/>
        <v>43940</v>
      </c>
      <c r="B60" s="3"/>
      <c r="F60" s="2">
        <f t="shared" si="9"/>
        <v>312.49445036575008</v>
      </c>
      <c r="G60" s="2">
        <f t="shared" si="10"/>
        <v>31451.114246407367</v>
      </c>
      <c r="H60" s="2">
        <f t="shared" si="11"/>
        <v>2187901.0057702907</v>
      </c>
    </row>
    <row r="61" spans="1:8" x14ac:dyDescent="0.25">
      <c r="A61" s="3">
        <f t="shared" si="8"/>
        <v>43941</v>
      </c>
      <c r="B61" s="3"/>
      <c r="F61" s="2">
        <f t="shared" si="9"/>
        <v>343.74389540232511</v>
      </c>
      <c r="G61" s="2">
        <f t="shared" si="10"/>
        <v>37741.337095688839</v>
      </c>
      <c r="H61" s="2">
        <f t="shared" si="11"/>
        <v>2844271.307501378</v>
      </c>
    </row>
    <row r="62" spans="1:8" x14ac:dyDescent="0.25">
      <c r="A62" s="3">
        <f t="shared" si="8"/>
        <v>43942</v>
      </c>
      <c r="B62" s="3"/>
      <c r="F62" s="2">
        <f t="shared" si="9"/>
        <v>378.11828494255764</v>
      </c>
      <c r="G62" s="2">
        <f t="shared" si="10"/>
        <v>45289.604514826606</v>
      </c>
      <c r="H62" s="2">
        <f t="shared" si="11"/>
        <v>3697552.6997517915</v>
      </c>
    </row>
    <row r="63" spans="1:8" x14ac:dyDescent="0.25">
      <c r="A63" s="3">
        <f t="shared" si="8"/>
        <v>43943</v>
      </c>
      <c r="B63" s="3"/>
      <c r="F63" s="2">
        <f t="shared" si="9"/>
        <v>415.93011343681343</v>
      </c>
      <c r="G63" s="2">
        <f t="shared" si="10"/>
        <v>54347.525417791927</v>
      </c>
      <c r="H63" s="2">
        <f t="shared" si="11"/>
        <v>4806818.5096773291</v>
      </c>
    </row>
    <row r="64" spans="1:8" x14ac:dyDescent="0.25">
      <c r="A64" s="3">
        <f t="shared" si="8"/>
        <v>43944</v>
      </c>
      <c r="B64" s="3"/>
      <c r="F64" s="2">
        <f t="shared" si="9"/>
        <v>457.52312478049481</v>
      </c>
      <c r="G64" s="2">
        <f t="shared" si="10"/>
        <v>65217.030501350309</v>
      </c>
      <c r="H64" s="2">
        <f t="shared" si="11"/>
        <v>6248864.0625805277</v>
      </c>
    </row>
    <row r="65" spans="1:8" x14ac:dyDescent="0.25">
      <c r="A65" s="3">
        <f t="shared" si="8"/>
        <v>43945</v>
      </c>
      <c r="B65" s="3"/>
      <c r="F65" s="2">
        <f t="shared" si="9"/>
        <v>503.27543725854434</v>
      </c>
      <c r="G65" s="2">
        <f t="shared" si="10"/>
        <v>78260.436601620371</v>
      </c>
      <c r="H65" s="2">
        <f t="shared" si="11"/>
        <v>8123523.2813546862</v>
      </c>
    </row>
    <row r="66" spans="1:8" x14ac:dyDescent="0.25">
      <c r="A66" s="3">
        <f t="shared" si="8"/>
        <v>43946</v>
      </c>
      <c r="B66" s="3"/>
      <c r="F66" s="2">
        <f t="shared" si="9"/>
        <v>553.60298098439887</v>
      </c>
      <c r="G66" s="2">
        <f t="shared" si="10"/>
        <v>93912.523921944448</v>
      </c>
      <c r="H66" s="2">
        <f t="shared" si="11"/>
        <v>10560580.265761092</v>
      </c>
    </row>
    <row r="67" spans="1:8" x14ac:dyDescent="0.25">
      <c r="A67" s="3">
        <f t="shared" si="8"/>
        <v>43947</v>
      </c>
      <c r="B67" s="3"/>
      <c r="F67" s="2">
        <f t="shared" si="9"/>
        <v>608.96327908283877</v>
      </c>
      <c r="G67" s="2">
        <f t="shared" si="10"/>
        <v>112695.02870633334</v>
      </c>
      <c r="H67" s="2">
        <f t="shared" si="11"/>
        <v>13728754.34548942</v>
      </c>
    </row>
    <row r="68" spans="1:8" x14ac:dyDescent="0.25">
      <c r="A68" s="3">
        <f t="shared" si="8"/>
        <v>43948</v>
      </c>
      <c r="B68" s="3"/>
      <c r="F68" s="2">
        <f t="shared" si="9"/>
        <v>669.85960699112275</v>
      </c>
      <c r="G68" s="2">
        <f t="shared" si="10"/>
        <v>135234.03444759999</v>
      </c>
      <c r="H68" s="2">
        <f t="shared" si="11"/>
        <v>17847380.649136245</v>
      </c>
    </row>
    <row r="69" spans="1:8" x14ac:dyDescent="0.25">
      <c r="A69" s="3">
        <f t="shared" si="8"/>
        <v>43949</v>
      </c>
      <c r="B69" s="3"/>
      <c r="F69" s="2">
        <f t="shared" si="9"/>
        <v>736.84556769023504</v>
      </c>
      <c r="G69" s="2">
        <f t="shared" si="10"/>
        <v>162280.84133711999</v>
      </c>
      <c r="H69" s="2">
        <f t="shared" si="11"/>
        <v>23201594.843877118</v>
      </c>
    </row>
    <row r="70" spans="1:8" x14ac:dyDescent="0.25">
      <c r="A70" s="3">
        <f t="shared" si="8"/>
        <v>43950</v>
      </c>
      <c r="B70" s="3"/>
      <c r="F70" s="2">
        <f t="shared" si="9"/>
        <v>810.53012445925856</v>
      </c>
      <c r="G70" s="2">
        <f t="shared" si="10"/>
        <v>194737.00960454397</v>
      </c>
      <c r="H70" s="2">
        <f t="shared" si="11"/>
        <v>30162073.297040254</v>
      </c>
    </row>
    <row r="71" spans="1:8" x14ac:dyDescent="0.25">
      <c r="A71" s="3">
        <f t="shared" si="8"/>
        <v>43951</v>
      </c>
      <c r="B71" s="3"/>
      <c r="F71" s="2">
        <f t="shared" si="9"/>
        <v>891.58313690518446</v>
      </c>
      <c r="G71" s="2">
        <f t="shared" si="10"/>
        <v>233684.41152545277</v>
      </c>
      <c r="H71" s="2">
        <f t="shared" si="11"/>
        <v>39210695.286152333</v>
      </c>
    </row>
    <row r="72" spans="1:8" x14ac:dyDescent="0.25">
      <c r="A72" s="3">
        <f t="shared" si="8"/>
        <v>43952</v>
      </c>
      <c r="B72" s="3"/>
      <c r="F72" s="2">
        <f t="shared" ref="F72:F103" si="12">+F71*(1+F$6/100)</f>
        <v>980.74145059570299</v>
      </c>
      <c r="G72" s="2">
        <f t="shared" ref="G72:G103" si="13">+G71*(1+G$6/100)</f>
        <v>280421.29383054329</v>
      </c>
      <c r="H72" s="2">
        <f t="shared" ref="H72:H103" si="14">+H71*(1+H$6/100)</f>
        <v>50973903.871998034</v>
      </c>
    </row>
    <row r="73" spans="1:8" x14ac:dyDescent="0.25">
      <c r="A73" s="3">
        <f t="shared" si="8"/>
        <v>43953</v>
      </c>
      <c r="B73" s="3"/>
      <c r="F73" s="2">
        <f t="shared" si="12"/>
        <v>1078.8155956552735</v>
      </c>
      <c r="G73" s="2">
        <f t="shared" si="13"/>
        <v>336505.55259665195</v>
      </c>
      <c r="H73" s="2">
        <f t="shared" si="14"/>
        <v>66266075.033597447</v>
      </c>
    </row>
    <row r="74" spans="1:8" x14ac:dyDescent="0.25">
      <c r="A74" s="3">
        <f t="shared" si="8"/>
        <v>43954</v>
      </c>
      <c r="B74" s="3"/>
      <c r="F74" s="2">
        <f t="shared" si="12"/>
        <v>1186.6971552208008</v>
      </c>
      <c r="G74" s="2">
        <f t="shared" si="13"/>
        <v>403806.66311598232</v>
      </c>
      <c r="H74" s="2">
        <f t="shared" si="14"/>
        <v>86145897.543676689</v>
      </c>
    </row>
    <row r="75" spans="1:8" x14ac:dyDescent="0.25">
      <c r="A75" s="3">
        <f t="shared" si="8"/>
        <v>43955</v>
      </c>
      <c r="B75" s="3"/>
      <c r="F75" s="2">
        <f t="shared" si="12"/>
        <v>1305.366870742881</v>
      </c>
      <c r="G75" s="2">
        <f t="shared" si="13"/>
        <v>484567.99573917873</v>
      </c>
      <c r="H75" s="2">
        <f t="shared" si="14"/>
        <v>111989666.8067797</v>
      </c>
    </row>
    <row r="76" spans="1:8" x14ac:dyDescent="0.25">
      <c r="A76" s="3">
        <f t="shared" si="8"/>
        <v>43956</v>
      </c>
      <c r="B76" s="3"/>
      <c r="F76" s="2">
        <f t="shared" si="12"/>
        <v>1435.9035578171693</v>
      </c>
      <c r="G76" s="2">
        <f t="shared" si="13"/>
        <v>581481.59488701448</v>
      </c>
      <c r="H76" s="2">
        <f t="shared" si="14"/>
        <v>145586566.84881362</v>
      </c>
    </row>
    <row r="77" spans="1:8" x14ac:dyDescent="0.25">
      <c r="A77" s="3">
        <f t="shared" si="8"/>
        <v>43957</v>
      </c>
      <c r="B77" s="3"/>
      <c r="F77" s="2">
        <f t="shared" si="12"/>
        <v>1579.4939135988864</v>
      </c>
      <c r="G77" s="2">
        <f t="shared" si="13"/>
        <v>697777.91386441735</v>
      </c>
      <c r="H77" s="2">
        <f t="shared" si="14"/>
        <v>189262536.90345773</v>
      </c>
    </row>
    <row r="78" spans="1:8" x14ac:dyDescent="0.25">
      <c r="A78" s="3">
        <f t="shared" si="8"/>
        <v>43958</v>
      </c>
      <c r="B78" s="3"/>
      <c r="F78" s="2">
        <f t="shared" si="12"/>
        <v>1737.4433049587751</v>
      </c>
      <c r="G78" s="2">
        <f t="shared" si="13"/>
        <v>837333.49663730082</v>
      </c>
      <c r="H78" s="2">
        <f t="shared" si="14"/>
        <v>246041297.97449505</v>
      </c>
    </row>
    <row r="79" spans="1:8" x14ac:dyDescent="0.25">
      <c r="A79" s="3">
        <f t="shared" si="8"/>
        <v>43959</v>
      </c>
      <c r="B79" s="3"/>
      <c r="F79" s="2">
        <f t="shared" si="12"/>
        <v>1911.1876354546528</v>
      </c>
      <c r="G79" s="2">
        <f t="shared" si="13"/>
        <v>1004800.195964761</v>
      </c>
      <c r="H79" s="2">
        <f t="shared" si="14"/>
        <v>319853687.36684358</v>
      </c>
    </row>
    <row r="80" spans="1:8" x14ac:dyDescent="0.25">
      <c r="A80" s="3">
        <f t="shared" si="8"/>
        <v>43960</v>
      </c>
      <c r="B80" s="3"/>
      <c r="F80" s="2">
        <f t="shared" si="12"/>
        <v>2102.3063990001183</v>
      </c>
      <c r="G80" s="2">
        <f t="shared" si="13"/>
        <v>1205760.2351577131</v>
      </c>
      <c r="H80" s="2">
        <f t="shared" si="14"/>
        <v>415809793.57689667</v>
      </c>
    </row>
    <row r="81" spans="1:8" x14ac:dyDescent="0.25">
      <c r="A81" s="3">
        <f t="shared" si="8"/>
        <v>43961</v>
      </c>
      <c r="B81" s="3"/>
      <c r="F81" s="2">
        <f t="shared" si="12"/>
        <v>2312.5370389001305</v>
      </c>
      <c r="G81" s="2">
        <f t="shared" si="13"/>
        <v>1446912.2821892556</v>
      </c>
      <c r="H81" s="2">
        <f t="shared" si="14"/>
        <v>540552731.64996564</v>
      </c>
    </row>
    <row r="82" spans="1:8" x14ac:dyDescent="0.25">
      <c r="A82" s="3">
        <f t="shared" si="8"/>
        <v>43962</v>
      </c>
      <c r="B82" s="3"/>
      <c r="F82" s="2">
        <f t="shared" si="12"/>
        <v>2543.7907427901437</v>
      </c>
      <c r="G82" s="2">
        <f t="shared" si="13"/>
        <v>1736294.7386271066</v>
      </c>
      <c r="H82" s="2">
        <f t="shared" si="14"/>
        <v>702718551.1449554</v>
      </c>
    </row>
    <row r="83" spans="1:8" x14ac:dyDescent="0.25">
      <c r="A83" s="3">
        <f t="shared" si="8"/>
        <v>43963</v>
      </c>
      <c r="B83" s="3"/>
      <c r="F83" s="2">
        <f t="shared" si="12"/>
        <v>2798.1698170691584</v>
      </c>
      <c r="G83" s="2">
        <f t="shared" si="13"/>
        <v>2083553.6863525279</v>
      </c>
      <c r="H83" s="2">
        <f t="shared" si="14"/>
        <v>913534116.48844206</v>
      </c>
    </row>
    <row r="84" spans="1:8" x14ac:dyDescent="0.25">
      <c r="A84" s="3">
        <f t="shared" si="8"/>
        <v>43964</v>
      </c>
      <c r="B84" s="3"/>
      <c r="F84" s="2">
        <f t="shared" si="12"/>
        <v>3077.9867987760745</v>
      </c>
      <c r="G84" s="2">
        <f t="shared" si="13"/>
        <v>2500264.4236230333</v>
      </c>
      <c r="H84" s="2">
        <f t="shared" si="14"/>
        <v>1187594351.4349747</v>
      </c>
    </row>
    <row r="85" spans="1:8" x14ac:dyDescent="0.25">
      <c r="A85" s="3">
        <f t="shared" si="8"/>
        <v>43965</v>
      </c>
      <c r="B85" s="3"/>
      <c r="F85" s="2">
        <f t="shared" si="12"/>
        <v>3385.7854786536823</v>
      </c>
      <c r="G85" s="2">
        <f t="shared" si="13"/>
        <v>3000317.3083476401</v>
      </c>
      <c r="H85" s="2">
        <f t="shared" si="14"/>
        <v>1543872656.8654671</v>
      </c>
    </row>
    <row r="86" spans="1:8" x14ac:dyDescent="0.25">
      <c r="A86" s="3">
        <f t="shared" si="8"/>
        <v>43966</v>
      </c>
      <c r="B86" s="3"/>
      <c r="F86" s="2">
        <f t="shared" si="12"/>
        <v>3724.3640265190506</v>
      </c>
      <c r="G86" s="2">
        <f t="shared" si="13"/>
        <v>3600380.770017168</v>
      </c>
      <c r="H86" s="2">
        <f t="shared" si="14"/>
        <v>2007034453.9251072</v>
      </c>
    </row>
    <row r="87" spans="1:8" x14ac:dyDescent="0.25">
      <c r="A87" s="3">
        <f t="shared" si="8"/>
        <v>43967</v>
      </c>
      <c r="B87" s="3"/>
      <c r="F87" s="2">
        <f t="shared" si="12"/>
        <v>4096.8004291709558</v>
      </c>
      <c r="G87" s="2">
        <f t="shared" si="13"/>
        <v>4320456.9240206014</v>
      </c>
      <c r="H87" s="2">
        <f t="shared" si="14"/>
        <v>2609144790.1026397</v>
      </c>
    </row>
    <row r="88" spans="1:8" x14ac:dyDescent="0.25">
      <c r="A88" s="3">
        <f t="shared" si="8"/>
        <v>43968</v>
      </c>
      <c r="B88" s="3"/>
      <c r="F88" s="2">
        <f t="shared" si="12"/>
        <v>4506.480472088052</v>
      </c>
      <c r="G88" s="2">
        <f t="shared" si="13"/>
        <v>5184548.3088247217</v>
      </c>
      <c r="H88" s="2">
        <f t="shared" si="14"/>
        <v>3391888227.1334319</v>
      </c>
    </row>
    <row r="89" spans="1:8" x14ac:dyDescent="0.25">
      <c r="A89" s="3">
        <f t="shared" si="8"/>
        <v>43969</v>
      </c>
      <c r="B89" s="3"/>
      <c r="F89" s="2">
        <f t="shared" si="12"/>
        <v>4957.128519296858</v>
      </c>
      <c r="G89" s="2">
        <f t="shared" si="13"/>
        <v>6221457.9705896657</v>
      </c>
      <c r="H89" s="2">
        <f t="shared" si="14"/>
        <v>4409454695.2734613</v>
      </c>
    </row>
    <row r="90" spans="1:8" x14ac:dyDescent="0.25">
      <c r="A90" s="3">
        <f t="shared" si="8"/>
        <v>43970</v>
      </c>
      <c r="B90" s="3"/>
      <c r="F90" s="2">
        <f t="shared" si="12"/>
        <v>5452.8413712265447</v>
      </c>
      <c r="G90" s="2">
        <f t="shared" si="13"/>
        <v>7465749.5647075986</v>
      </c>
      <c r="H90" s="2">
        <f t="shared" si="14"/>
        <v>5732291103.8555002</v>
      </c>
    </row>
    <row r="91" spans="1:8" x14ac:dyDescent="0.25">
      <c r="A91" s="3">
        <f t="shared" si="8"/>
        <v>43971</v>
      </c>
      <c r="B91" s="3"/>
      <c r="F91" s="2">
        <f t="shared" si="12"/>
        <v>5998.1255083491997</v>
      </c>
      <c r="G91" s="2">
        <f t="shared" si="13"/>
        <v>8958899.4776491188</v>
      </c>
      <c r="H91" s="2">
        <f t="shared" si="14"/>
        <v>7451978435.0121508</v>
      </c>
    </row>
    <row r="92" spans="1:8" x14ac:dyDescent="0.25">
      <c r="A92" s="3">
        <f t="shared" si="8"/>
        <v>43972</v>
      </c>
      <c r="B92" s="3"/>
      <c r="F92" s="2">
        <f t="shared" si="12"/>
        <v>6597.93805918412</v>
      </c>
      <c r="G92" s="2">
        <f t="shared" si="13"/>
        <v>10750679.373178942</v>
      </c>
      <c r="H92" s="2">
        <f t="shared" si="14"/>
        <v>9687571965.5157967</v>
      </c>
    </row>
    <row r="93" spans="1:8" x14ac:dyDescent="0.25">
      <c r="A93" s="3">
        <f t="shared" si="8"/>
        <v>43973</v>
      </c>
      <c r="B93" s="3"/>
      <c r="F93" s="2">
        <f t="shared" si="12"/>
        <v>7257.7318651025325</v>
      </c>
      <c r="G93" s="2">
        <f t="shared" si="13"/>
        <v>12900815.24781473</v>
      </c>
      <c r="H93" s="2">
        <f t="shared" si="14"/>
        <v>12593843555.170536</v>
      </c>
    </row>
    <row r="94" spans="1:8" x14ac:dyDescent="0.25">
      <c r="A94" s="3">
        <f t="shared" si="8"/>
        <v>43974</v>
      </c>
      <c r="B94" s="3"/>
      <c r="F94" s="2">
        <f t="shared" si="12"/>
        <v>7983.5050516127867</v>
      </c>
      <c r="G94" s="2">
        <f t="shared" si="13"/>
        <v>15480978.297377676</v>
      </c>
      <c r="H94" s="2">
        <f t="shared" si="14"/>
        <v>16371996621.721697</v>
      </c>
    </row>
    <row r="95" spans="1:8" x14ac:dyDescent="0.25">
      <c r="A95" s="3">
        <f t="shared" si="8"/>
        <v>43975</v>
      </c>
      <c r="B95" s="3"/>
      <c r="F95" s="2">
        <f t="shared" si="12"/>
        <v>8781.8555567740659</v>
      </c>
      <c r="G95" s="2">
        <f t="shared" si="13"/>
        <v>18577173.956853211</v>
      </c>
      <c r="H95" s="2">
        <f t="shared" si="14"/>
        <v>21283595608.238205</v>
      </c>
    </row>
    <row r="96" spans="1:8" x14ac:dyDescent="0.25">
      <c r="A96" s="3">
        <f t="shared" si="8"/>
        <v>43976</v>
      </c>
      <c r="B96" s="3"/>
      <c r="F96" s="2">
        <f t="shared" si="12"/>
        <v>9660.041112451474</v>
      </c>
      <c r="G96" s="2">
        <f t="shared" si="13"/>
        <v>22292608.748223852</v>
      </c>
      <c r="H96" s="2">
        <f t="shared" si="14"/>
        <v>27668674290.709667</v>
      </c>
    </row>
    <row r="97" spans="1:8" x14ac:dyDescent="0.25">
      <c r="A97" s="3">
        <f t="shared" si="8"/>
        <v>43977</v>
      </c>
      <c r="B97" s="3"/>
      <c r="F97" s="2">
        <f t="shared" si="12"/>
        <v>10626.045223696623</v>
      </c>
      <c r="G97" s="2">
        <f t="shared" si="13"/>
        <v>26751130.497868624</v>
      </c>
      <c r="H97" s="2">
        <f t="shared" si="14"/>
        <v>35969276577.922569</v>
      </c>
    </row>
    <row r="98" spans="1:8" x14ac:dyDescent="0.25">
      <c r="A98" s="3">
        <f t="shared" ref="A98:A148" si="15">+A97+1</f>
        <v>43978</v>
      </c>
      <c r="B98" s="3"/>
      <c r="F98" s="2">
        <f t="shared" si="12"/>
        <v>11688.649746066287</v>
      </c>
      <c r="G98" s="2">
        <f t="shared" si="13"/>
        <v>32101356.597442348</v>
      </c>
      <c r="H98" s="2">
        <f t="shared" si="14"/>
        <v>46760059551.299339</v>
      </c>
    </row>
    <row r="99" spans="1:8" x14ac:dyDescent="0.25">
      <c r="A99" s="3">
        <f t="shared" si="15"/>
        <v>43979</v>
      </c>
      <c r="B99" s="3"/>
      <c r="F99" s="2">
        <f t="shared" si="12"/>
        <v>12857.514720672916</v>
      </c>
      <c r="G99" s="2">
        <f t="shared" si="13"/>
        <v>38521627.916930817</v>
      </c>
      <c r="H99" s="2">
        <f t="shared" si="14"/>
        <v>60788077416.68914</v>
      </c>
    </row>
    <row r="100" spans="1:8" x14ac:dyDescent="0.25">
      <c r="A100" s="3">
        <f t="shared" si="15"/>
        <v>43980</v>
      </c>
      <c r="B100" s="3"/>
      <c r="F100" s="2">
        <f t="shared" si="12"/>
        <v>14143.26619274021</v>
      </c>
      <c r="G100" s="2">
        <f t="shared" si="13"/>
        <v>46225953.500316978</v>
      </c>
      <c r="H100" s="2">
        <f t="shared" si="14"/>
        <v>79024500641.695892</v>
      </c>
    </row>
    <row r="101" spans="1:8" x14ac:dyDescent="0.25">
      <c r="A101" s="3">
        <f t="shared" si="15"/>
        <v>43981</v>
      </c>
      <c r="B101" s="3"/>
      <c r="F101" s="2">
        <f t="shared" si="12"/>
        <v>15557.592812014233</v>
      </c>
      <c r="G101" s="2">
        <f t="shared" si="13"/>
        <v>55471144.20038037</v>
      </c>
      <c r="H101" s="2">
        <f t="shared" si="14"/>
        <v>102731850834.20467</v>
      </c>
    </row>
    <row r="102" spans="1:8" x14ac:dyDescent="0.25">
      <c r="A102" s="3">
        <f t="shared" si="15"/>
        <v>43982</v>
      </c>
      <c r="B102" s="3"/>
      <c r="F102" s="2">
        <f t="shared" si="12"/>
        <v>17113.352093215657</v>
      </c>
      <c r="G102" s="2">
        <f t="shared" si="13"/>
        <v>66565373.040456444</v>
      </c>
      <c r="H102" s="2">
        <f t="shared" si="14"/>
        <v>133551406084.46606</v>
      </c>
    </row>
    <row r="103" spans="1:8" x14ac:dyDescent="0.25">
      <c r="A103" s="3">
        <f t="shared" si="15"/>
        <v>43983</v>
      </c>
      <c r="B103" s="3"/>
      <c r="F103" s="2">
        <f t="shared" si="12"/>
        <v>18824.687302537226</v>
      </c>
      <c r="G103" s="2">
        <f t="shared" si="13"/>
        <v>79878447.648547724</v>
      </c>
      <c r="H103" s="2">
        <f t="shared" si="14"/>
        <v>173616827909.80588</v>
      </c>
    </row>
    <row r="104" spans="1:8" x14ac:dyDescent="0.25">
      <c r="A104" s="3">
        <f t="shared" si="15"/>
        <v>43984</v>
      </c>
      <c r="B104" s="3"/>
      <c r="F104" s="2">
        <f t="shared" ref="F104:F135" si="16">+F103*(1+F$6/100)</f>
        <v>20707.15603279095</v>
      </c>
      <c r="G104" s="2">
        <f t="shared" ref="G104:G135" si="17">+G103*(1+G$6/100)</f>
        <v>95854137.178257272</v>
      </c>
      <c r="H104" s="2">
        <f t="shared" ref="H104:H135" si="18">+H103*(1+H$6/100)</f>
        <v>225701876282.74765</v>
      </c>
    </row>
    <row r="105" spans="1:8" x14ac:dyDescent="0.25">
      <c r="A105" s="3">
        <f t="shared" si="15"/>
        <v>43985</v>
      </c>
      <c r="B105" s="3"/>
      <c r="F105" s="2">
        <f t="shared" si="16"/>
        <v>22777.871636070045</v>
      </c>
      <c r="G105" s="2">
        <f t="shared" si="17"/>
        <v>115024964.61390872</v>
      </c>
      <c r="H105" s="2">
        <f t="shared" si="18"/>
        <v>293412439167.57196</v>
      </c>
    </row>
    <row r="106" spans="1:8" x14ac:dyDescent="0.25">
      <c r="A106" s="3">
        <f t="shared" si="15"/>
        <v>43986</v>
      </c>
      <c r="B106" s="3"/>
      <c r="F106" s="2">
        <f t="shared" si="16"/>
        <v>25055.65879967705</v>
      </c>
      <c r="G106" s="2">
        <f t="shared" si="17"/>
        <v>138029957.53669047</v>
      </c>
      <c r="H106" s="2">
        <f t="shared" si="18"/>
        <v>381436170917.84357</v>
      </c>
    </row>
    <row r="107" spans="1:8" x14ac:dyDescent="0.25">
      <c r="A107" s="3">
        <f t="shared" si="15"/>
        <v>43987</v>
      </c>
      <c r="B107" s="3"/>
      <c r="F107" s="2">
        <f t="shared" si="16"/>
        <v>27561.224679644758</v>
      </c>
      <c r="G107" s="2">
        <f t="shared" si="17"/>
        <v>165635949.04402855</v>
      </c>
      <c r="H107" s="2">
        <f t="shared" si="18"/>
        <v>495867022193.19666</v>
      </c>
    </row>
    <row r="108" spans="1:8" x14ac:dyDescent="0.25">
      <c r="A108" s="3">
        <f t="shared" si="15"/>
        <v>43988</v>
      </c>
      <c r="B108" s="3"/>
      <c r="F108" s="2">
        <f t="shared" si="16"/>
        <v>30317.347147609235</v>
      </c>
      <c r="G108" s="2">
        <f t="shared" si="17"/>
        <v>198763138.85283425</v>
      </c>
      <c r="H108" s="2">
        <f t="shared" si="18"/>
        <v>644627128851.15564</v>
      </c>
    </row>
    <row r="109" spans="1:8" x14ac:dyDescent="0.25">
      <c r="A109" s="3">
        <f t="shared" si="15"/>
        <v>43989</v>
      </c>
      <c r="B109" s="3"/>
      <c r="F109" s="2">
        <f t="shared" si="16"/>
        <v>33349.081862370163</v>
      </c>
      <c r="G109" s="2">
        <f t="shared" si="17"/>
        <v>238515766.62340111</v>
      </c>
      <c r="H109" s="2">
        <f t="shared" si="18"/>
        <v>838015267506.50232</v>
      </c>
    </row>
    <row r="110" spans="1:8" x14ac:dyDescent="0.25">
      <c r="A110" s="3">
        <f t="shared" si="15"/>
        <v>43990</v>
      </c>
      <c r="B110" s="3"/>
      <c r="F110" s="2">
        <f t="shared" si="16"/>
        <v>36683.990048607186</v>
      </c>
      <c r="G110" s="2">
        <f t="shared" si="17"/>
        <v>286218919.94808131</v>
      </c>
      <c r="H110" s="2">
        <f t="shared" si="18"/>
        <v>1089419847758.453</v>
      </c>
    </row>
    <row r="111" spans="1:8" x14ac:dyDescent="0.25">
      <c r="A111" s="3">
        <f t="shared" si="15"/>
        <v>43991</v>
      </c>
      <c r="B111" s="3"/>
      <c r="F111" s="2">
        <f t="shared" si="16"/>
        <v>40352.389053467909</v>
      </c>
      <c r="G111" s="2">
        <f t="shared" si="17"/>
        <v>343462703.93769759</v>
      </c>
      <c r="H111" s="2">
        <f t="shared" si="18"/>
        <v>1416245802085.989</v>
      </c>
    </row>
    <row r="112" spans="1:8" x14ac:dyDescent="0.25">
      <c r="A112" s="3">
        <f t="shared" si="15"/>
        <v>43992</v>
      </c>
      <c r="B112" s="3"/>
      <c r="F112" s="2">
        <f t="shared" si="16"/>
        <v>44387.627958814701</v>
      </c>
      <c r="G112" s="2">
        <f t="shared" si="17"/>
        <v>412155244.72523707</v>
      </c>
      <c r="H112" s="2">
        <f t="shared" si="18"/>
        <v>1841119542711.7859</v>
      </c>
    </row>
    <row r="113" spans="1:8" x14ac:dyDescent="0.25">
      <c r="A113" s="3">
        <f t="shared" si="15"/>
        <v>43993</v>
      </c>
      <c r="B113" s="3"/>
      <c r="F113" s="2">
        <f t="shared" si="16"/>
        <v>48826.390754696178</v>
      </c>
      <c r="G113" s="2">
        <f t="shared" si="17"/>
        <v>494586293.67028445</v>
      </c>
      <c r="H113" s="2">
        <f t="shared" si="18"/>
        <v>2393455405525.3218</v>
      </c>
    </row>
    <row r="114" spans="1:8" x14ac:dyDescent="0.25">
      <c r="A114" s="3">
        <f t="shared" si="15"/>
        <v>43994</v>
      </c>
      <c r="B114" s="3"/>
      <c r="F114" s="2">
        <f t="shared" si="16"/>
        <v>53709.029830165797</v>
      </c>
      <c r="G114" s="2">
        <f t="shared" si="17"/>
        <v>593503552.40434134</v>
      </c>
      <c r="H114" s="2">
        <f t="shared" si="18"/>
        <v>3111492027182.9185</v>
      </c>
    </row>
    <row r="115" spans="1:8" x14ac:dyDescent="0.25">
      <c r="A115" s="3">
        <f t="shared" si="15"/>
        <v>43995</v>
      </c>
      <c r="B115" s="3"/>
      <c r="F115" s="2">
        <f t="shared" si="16"/>
        <v>59079.932813182379</v>
      </c>
      <c r="G115" s="2">
        <f t="shared" si="17"/>
        <v>712204262.88520956</v>
      </c>
      <c r="H115" s="2">
        <f t="shared" si="18"/>
        <v>4044939635337.7939</v>
      </c>
    </row>
    <row r="116" spans="1:8" x14ac:dyDescent="0.25">
      <c r="A116" s="3">
        <f t="shared" si="15"/>
        <v>43996</v>
      </c>
      <c r="B116" s="3"/>
      <c r="F116" s="2">
        <f t="shared" si="16"/>
        <v>64987.926094500624</v>
      </c>
      <c r="G116" s="2">
        <f t="shared" si="17"/>
        <v>854645115.46225142</v>
      </c>
      <c r="H116" s="2">
        <f t="shared" si="18"/>
        <v>5258421525939.1318</v>
      </c>
    </row>
    <row r="117" spans="1:8" x14ac:dyDescent="0.25">
      <c r="A117" s="3">
        <f t="shared" si="15"/>
        <v>43997</v>
      </c>
      <c r="B117" s="3"/>
      <c r="F117" s="2">
        <f t="shared" si="16"/>
        <v>71486.718703950697</v>
      </c>
      <c r="G117" s="2">
        <f t="shared" si="17"/>
        <v>1025574138.5547017</v>
      </c>
      <c r="H117" s="2">
        <f t="shared" si="18"/>
        <v>6835947983720.8721</v>
      </c>
    </row>
    <row r="118" spans="1:8" x14ac:dyDescent="0.25">
      <c r="A118" s="3">
        <f t="shared" si="15"/>
        <v>43998</v>
      </c>
      <c r="B118" s="3"/>
      <c r="F118" s="2">
        <f t="shared" si="16"/>
        <v>78635.390574345773</v>
      </c>
      <c r="G118" s="2">
        <f t="shared" si="17"/>
        <v>1230688966.2656419</v>
      </c>
      <c r="H118" s="2">
        <f t="shared" si="18"/>
        <v>8886732378837.1348</v>
      </c>
    </row>
    <row r="119" spans="1:8" x14ac:dyDescent="0.25">
      <c r="A119" s="3">
        <f t="shared" si="15"/>
        <v>43999</v>
      </c>
      <c r="B119" s="3"/>
      <c r="F119" s="2">
        <f t="shared" si="16"/>
        <v>86498.929631780353</v>
      </c>
      <c r="G119" s="2">
        <f t="shared" si="17"/>
        <v>1476826759.5187702</v>
      </c>
      <c r="H119" s="2">
        <f t="shared" si="18"/>
        <v>11552752092488.275</v>
      </c>
    </row>
    <row r="120" spans="1:8" x14ac:dyDescent="0.25">
      <c r="A120" s="3">
        <f t="shared" si="15"/>
        <v>44000</v>
      </c>
      <c r="B120" s="3"/>
      <c r="F120" s="2">
        <f t="shared" si="16"/>
        <v>95148.822594958401</v>
      </c>
      <c r="G120" s="2">
        <f t="shared" si="17"/>
        <v>1772192111.4225242</v>
      </c>
      <c r="H120" s="2">
        <f t="shared" si="18"/>
        <v>15018577720234.758</v>
      </c>
    </row>
    <row r="121" spans="1:8" x14ac:dyDescent="0.25">
      <c r="A121" s="3">
        <f t="shared" si="15"/>
        <v>44001</v>
      </c>
      <c r="B121" s="3"/>
      <c r="F121" s="2">
        <f t="shared" si="16"/>
        <v>104663.70485445425</v>
      </c>
      <c r="G121" s="2">
        <f t="shared" si="17"/>
        <v>2126630533.7070289</v>
      </c>
      <c r="H121" s="2">
        <f t="shared" si="18"/>
        <v>19524151036305.188</v>
      </c>
    </row>
    <row r="122" spans="1:8" x14ac:dyDescent="0.25">
      <c r="A122" s="3">
        <f t="shared" si="15"/>
        <v>44002</v>
      </c>
      <c r="B122" s="3"/>
      <c r="F122" s="2">
        <f t="shared" si="16"/>
        <v>115130.07533989969</v>
      </c>
      <c r="G122" s="2">
        <f t="shared" si="17"/>
        <v>2551956640.4484344</v>
      </c>
      <c r="H122" s="2">
        <f t="shared" si="18"/>
        <v>25381396347196.746</v>
      </c>
    </row>
    <row r="123" spans="1:8" x14ac:dyDescent="0.25">
      <c r="A123" s="3">
        <f t="shared" si="15"/>
        <v>44003</v>
      </c>
      <c r="B123" s="3"/>
      <c r="F123" s="2">
        <f t="shared" si="16"/>
        <v>126643.08287388967</v>
      </c>
      <c r="G123" s="2">
        <f t="shared" si="17"/>
        <v>3062347968.5381212</v>
      </c>
      <c r="H123" s="2">
        <f t="shared" si="18"/>
        <v>32995815251355.77</v>
      </c>
    </row>
    <row r="124" spans="1:8" x14ac:dyDescent="0.25">
      <c r="A124" s="3">
        <f t="shared" si="15"/>
        <v>44004</v>
      </c>
      <c r="B124" s="3"/>
      <c r="F124" s="2">
        <f t="shared" si="16"/>
        <v>139307.39116127865</v>
      </c>
      <c r="G124" s="2">
        <f t="shared" si="17"/>
        <v>3674817562.2457452</v>
      </c>
      <c r="H124" s="2">
        <f t="shared" si="18"/>
        <v>42894559826762.5</v>
      </c>
    </row>
    <row r="125" spans="1:8" x14ac:dyDescent="0.25">
      <c r="A125" s="3">
        <f t="shared" si="15"/>
        <v>44005</v>
      </c>
      <c r="B125" s="3"/>
      <c r="F125" s="2">
        <f t="shared" si="16"/>
        <v>153238.13027740651</v>
      </c>
      <c r="G125" s="2">
        <f t="shared" si="17"/>
        <v>4409781074.6948938</v>
      </c>
      <c r="H125" s="2">
        <f t="shared" si="18"/>
        <v>55762927774791.25</v>
      </c>
    </row>
    <row r="126" spans="1:8" x14ac:dyDescent="0.25">
      <c r="A126" s="3">
        <f t="shared" si="15"/>
        <v>44006</v>
      </c>
      <c r="B126" s="3"/>
      <c r="F126" s="2">
        <f t="shared" si="16"/>
        <v>168561.94330514717</v>
      </c>
      <c r="G126" s="2">
        <f t="shared" si="17"/>
        <v>5291737289.633872</v>
      </c>
      <c r="H126" s="2">
        <f t="shared" si="18"/>
        <v>72491806107228.625</v>
      </c>
    </row>
    <row r="127" spans="1:8" x14ac:dyDescent="0.25">
      <c r="A127" s="3">
        <f t="shared" si="15"/>
        <v>44007</v>
      </c>
      <c r="B127" s="3"/>
      <c r="F127" s="2">
        <f t="shared" si="16"/>
        <v>185418.1376356619</v>
      </c>
      <c r="G127" s="2">
        <f t="shared" si="17"/>
        <v>6350084747.5606461</v>
      </c>
      <c r="H127" s="2">
        <f t="shared" si="18"/>
        <v>94239347939397.219</v>
      </c>
    </row>
    <row r="128" spans="1:8" x14ac:dyDescent="0.25">
      <c r="A128" s="3">
        <f t="shared" si="15"/>
        <v>44008</v>
      </c>
      <c r="B128" s="3"/>
      <c r="F128" s="2">
        <f t="shared" si="16"/>
        <v>203959.9513992281</v>
      </c>
      <c r="G128" s="2">
        <f t="shared" si="17"/>
        <v>7620101697.0727749</v>
      </c>
      <c r="H128" s="2">
        <f t="shared" si="18"/>
        <v>122511152321216.39</v>
      </c>
    </row>
    <row r="129" spans="1:8" x14ac:dyDescent="0.25">
      <c r="A129" s="3">
        <f t="shared" si="15"/>
        <v>44009</v>
      </c>
      <c r="B129" s="3"/>
      <c r="F129" s="2">
        <f t="shared" si="16"/>
        <v>224355.94653915093</v>
      </c>
      <c r="G129" s="2">
        <f t="shared" si="17"/>
        <v>9144122036.4873295</v>
      </c>
      <c r="H129" s="2">
        <f t="shared" si="18"/>
        <v>159264498017581.31</v>
      </c>
    </row>
    <row r="130" spans="1:8" x14ac:dyDescent="0.25">
      <c r="A130" s="3">
        <f t="shared" si="15"/>
        <v>44010</v>
      </c>
      <c r="B130" s="3"/>
      <c r="F130" s="2">
        <f t="shared" si="16"/>
        <v>246791.54119306605</v>
      </c>
      <c r="G130" s="2">
        <f t="shared" si="17"/>
        <v>10972946443.784796</v>
      </c>
      <c r="H130" s="2">
        <f t="shared" si="18"/>
        <v>207043847422855.72</v>
      </c>
    </row>
    <row r="131" spans="1:8" x14ac:dyDescent="0.25">
      <c r="A131" s="3">
        <f t="shared" si="15"/>
        <v>44011</v>
      </c>
      <c r="B131" s="3"/>
      <c r="F131" s="2">
        <f t="shared" si="16"/>
        <v>271470.6953123727</v>
      </c>
      <c r="G131" s="2">
        <f t="shared" si="17"/>
        <v>13167535732.541754</v>
      </c>
      <c r="H131" s="2">
        <f t="shared" si="18"/>
        <v>269157001649712.44</v>
      </c>
    </row>
    <row r="132" spans="1:8" x14ac:dyDescent="0.25">
      <c r="A132" s="3">
        <f t="shared" si="15"/>
        <v>44012</v>
      </c>
      <c r="B132" s="3"/>
      <c r="F132" s="2">
        <f t="shared" si="16"/>
        <v>298617.76484361</v>
      </c>
      <c r="G132" s="2">
        <f t="shared" si="17"/>
        <v>15801042879.050104</v>
      </c>
      <c r="H132" s="2">
        <f t="shared" si="18"/>
        <v>349904102144626.19</v>
      </c>
    </row>
    <row r="133" spans="1:8" x14ac:dyDescent="0.25">
      <c r="A133" s="3">
        <f t="shared" si="15"/>
        <v>44013</v>
      </c>
      <c r="B133" s="3"/>
      <c r="F133" s="2">
        <f t="shared" si="16"/>
        <v>328479.54132797103</v>
      </c>
      <c r="G133" s="2">
        <f t="shared" si="17"/>
        <v>18961251454.860123</v>
      </c>
      <c r="H133" s="2">
        <f t="shared" si="18"/>
        <v>454875332788014.06</v>
      </c>
    </row>
    <row r="134" spans="1:8" x14ac:dyDescent="0.25">
      <c r="A134" s="3">
        <f t="shared" si="15"/>
        <v>44014</v>
      </c>
      <c r="B134" s="3"/>
      <c r="F134" s="2">
        <f t="shared" si="16"/>
        <v>361327.49546076817</v>
      </c>
      <c r="G134" s="2">
        <f t="shared" si="17"/>
        <v>22753501745.832146</v>
      </c>
      <c r="H134" s="2">
        <f t="shared" si="18"/>
        <v>591337932624418.25</v>
      </c>
    </row>
    <row r="135" spans="1:8" x14ac:dyDescent="0.25">
      <c r="A135" s="3">
        <f t="shared" si="15"/>
        <v>44015</v>
      </c>
      <c r="B135" s="3"/>
      <c r="F135" s="2">
        <f t="shared" si="16"/>
        <v>397460.24500684504</v>
      </c>
      <c r="G135" s="2">
        <f t="shared" si="17"/>
        <v>27304202094.998573</v>
      </c>
      <c r="H135" s="2">
        <f t="shared" si="18"/>
        <v>768739312411743.75</v>
      </c>
    </row>
    <row r="136" spans="1:8" x14ac:dyDescent="0.25">
      <c r="A136" s="3">
        <f t="shared" si="15"/>
        <v>44016</v>
      </c>
      <c r="B136" s="3"/>
      <c r="F136" s="2">
        <f t="shared" ref="F136:F148" si="19">+F135*(1+F$6/100)</f>
        <v>437206.26950752956</v>
      </c>
      <c r="G136" s="2">
        <f t="shared" ref="G136:G148" si="20">+G135*(1+G$6/100)</f>
        <v>32765042513.998287</v>
      </c>
      <c r="H136" s="2">
        <f t="shared" ref="H136:H148" si="21">+H135*(1+H$6/100)</f>
        <v>999361106135266.88</v>
      </c>
    </row>
    <row r="137" spans="1:8" x14ac:dyDescent="0.25">
      <c r="A137" s="3">
        <f t="shared" si="15"/>
        <v>44017</v>
      </c>
      <c r="B137" s="3"/>
      <c r="F137" s="2">
        <f t="shared" si="19"/>
        <v>480926.89645828254</v>
      </c>
      <c r="G137" s="2">
        <f t="shared" si="20"/>
        <v>39318051016.797943</v>
      </c>
      <c r="H137" s="2">
        <f t="shared" si="21"/>
        <v>1299169437975847</v>
      </c>
    </row>
    <row r="138" spans="1:8" x14ac:dyDescent="0.25">
      <c r="A138" s="3">
        <f t="shared" si="15"/>
        <v>44018</v>
      </c>
      <c r="B138" s="3"/>
      <c r="F138" s="2">
        <f t="shared" si="19"/>
        <v>529019.58610411081</v>
      </c>
      <c r="G138" s="2">
        <f t="shared" si="20"/>
        <v>47181661220.157532</v>
      </c>
      <c r="H138" s="2">
        <f t="shared" si="21"/>
        <v>1688920269368601.3</v>
      </c>
    </row>
    <row r="139" spans="1:8" x14ac:dyDescent="0.25">
      <c r="A139" s="3">
        <f t="shared" si="15"/>
        <v>44019</v>
      </c>
      <c r="B139" s="3"/>
      <c r="F139" s="2">
        <f t="shared" si="19"/>
        <v>581921.54471452197</v>
      </c>
      <c r="G139" s="2">
        <f t="shared" si="20"/>
        <v>56617993464.189034</v>
      </c>
      <c r="H139" s="2">
        <f t="shared" si="21"/>
        <v>2195596350179181.8</v>
      </c>
    </row>
    <row r="140" spans="1:8" x14ac:dyDescent="0.25">
      <c r="A140" s="3">
        <f t="shared" si="15"/>
        <v>44020</v>
      </c>
      <c r="B140" s="3"/>
      <c r="F140" s="2">
        <f t="shared" si="19"/>
        <v>640113.6991859742</v>
      </c>
      <c r="G140" s="2">
        <f t="shared" si="20"/>
        <v>67941592157.02684</v>
      </c>
      <c r="H140" s="2">
        <f t="shared" si="21"/>
        <v>2854275255232936.5</v>
      </c>
    </row>
    <row r="141" spans="1:8" x14ac:dyDescent="0.25">
      <c r="A141" s="3">
        <f t="shared" si="15"/>
        <v>44021</v>
      </c>
      <c r="B141" s="3"/>
      <c r="F141" s="2">
        <f t="shared" si="19"/>
        <v>704125.06910457171</v>
      </c>
      <c r="G141" s="2">
        <f t="shared" si="20"/>
        <v>81529910588.432205</v>
      </c>
      <c r="H141" s="2">
        <f t="shared" si="21"/>
        <v>3710557831802817.5</v>
      </c>
    </row>
    <row r="142" spans="1:8" x14ac:dyDescent="0.25">
      <c r="A142" s="3">
        <f t="shared" si="15"/>
        <v>44022</v>
      </c>
      <c r="B142" s="3"/>
      <c r="F142" s="2">
        <f t="shared" si="19"/>
        <v>774537.57601502899</v>
      </c>
      <c r="G142" s="2">
        <f t="shared" si="20"/>
        <v>97835892706.118637</v>
      </c>
      <c r="H142" s="2">
        <f t="shared" si="21"/>
        <v>4823725181343663</v>
      </c>
    </row>
    <row r="143" spans="1:8" x14ac:dyDescent="0.25">
      <c r="A143" s="3">
        <f t="shared" si="15"/>
        <v>44023</v>
      </c>
      <c r="B143" s="3"/>
      <c r="F143" s="2">
        <f t="shared" si="19"/>
        <v>851991.33361653192</v>
      </c>
      <c r="G143" s="2">
        <f t="shared" si="20"/>
        <v>117403071247.34236</v>
      </c>
      <c r="H143" s="2">
        <f t="shared" si="21"/>
        <v>6270842735746762</v>
      </c>
    </row>
    <row r="144" spans="1:8" x14ac:dyDescent="0.25">
      <c r="A144" s="3">
        <f t="shared" si="15"/>
        <v>44024</v>
      </c>
      <c r="B144" s="3"/>
      <c r="F144" s="2">
        <f t="shared" si="19"/>
        <v>937190.46697818523</v>
      </c>
      <c r="G144" s="2">
        <f t="shared" si="20"/>
        <v>140883685496.81082</v>
      </c>
      <c r="H144" s="2">
        <f t="shared" si="21"/>
        <v>8152095556470791</v>
      </c>
    </row>
    <row r="145" spans="1:8" x14ac:dyDescent="0.25">
      <c r="A145" s="3">
        <f t="shared" si="15"/>
        <v>44025</v>
      </c>
      <c r="B145" s="3"/>
      <c r="F145" s="2">
        <f t="shared" si="19"/>
        <v>1030909.5136760038</v>
      </c>
      <c r="G145" s="2">
        <f t="shared" si="20"/>
        <v>169060422596.17297</v>
      </c>
      <c r="H145" s="2">
        <f t="shared" si="21"/>
        <v>1.0597724223412028E+16</v>
      </c>
    </row>
    <row r="146" spans="1:8" x14ac:dyDescent="0.25">
      <c r="A146" s="3">
        <f t="shared" si="15"/>
        <v>44026</v>
      </c>
      <c r="B146" s="3"/>
      <c r="F146" s="2">
        <f t="shared" si="19"/>
        <v>1134000.4650436041</v>
      </c>
      <c r="G146" s="2">
        <f t="shared" si="20"/>
        <v>202872507115.40756</v>
      </c>
      <c r="H146" s="2">
        <f t="shared" si="21"/>
        <v>1.3777041490435636E+16</v>
      </c>
    </row>
    <row r="147" spans="1:8" x14ac:dyDescent="0.25">
      <c r="A147" s="3">
        <f t="shared" si="15"/>
        <v>44027</v>
      </c>
      <c r="B147" s="3"/>
      <c r="F147" s="2">
        <f t="shared" si="19"/>
        <v>1247400.5115479648</v>
      </c>
      <c r="G147" s="2">
        <f t="shared" si="20"/>
        <v>243447008538.48907</v>
      </c>
      <c r="H147" s="2">
        <f t="shared" si="21"/>
        <v>1.7910153937566328E+16</v>
      </c>
    </row>
    <row r="148" spans="1:8" x14ac:dyDescent="0.25">
      <c r="A148" s="3">
        <f t="shared" si="15"/>
        <v>44028</v>
      </c>
      <c r="B148" s="3"/>
      <c r="F148" s="2">
        <f t="shared" si="19"/>
        <v>1372140.5627027613</v>
      </c>
      <c r="G148" s="2">
        <f t="shared" si="20"/>
        <v>292136410246.18689</v>
      </c>
      <c r="H148" s="2">
        <f t="shared" si="21"/>
        <v>2.3283200118836228E+16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2020-03-17T07:37:17Z</dcterms:created>
  <dcterms:modified xsi:type="dcterms:W3CDTF">2020-03-21T23:17:47Z</dcterms:modified>
</cp:coreProperties>
</file>